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5580" yWindow="2445" windowWidth="12240" windowHeight="2550"/>
  </bookViews>
  <sheets>
    <sheet name="Talleres por disciplina" sheetId="1" r:id="rId1"/>
    <sheet name="Presentaciones talleres" sheetId="3" r:id="rId2"/>
    <sheet name="Eventos" sheetId="2" r:id="rId3"/>
    <sheet name="Museo Universitario" sheetId="4" r:id="rId4"/>
    <sheet name="Orquesta Universitaria" sheetId="7" r:id="rId5"/>
    <sheet name="Colaboraciones especiales" sheetId="5" r:id="rId6"/>
  </sheets>
  <definedNames>
    <definedName name="_xlnm._FilterDatabase" localSheetId="5" hidden="1">'Colaboraciones especiales'!$B$21:$H$40</definedName>
    <definedName name="_xlnm.Print_Area" localSheetId="5">'Colaboraciones especiales'!$A$1:$J$41</definedName>
    <definedName name="_xlnm.Print_Area" localSheetId="2">Eventos!$A$1:$X$42</definedName>
    <definedName name="_xlnm.Print_Area" localSheetId="3">'Museo Universitario'!$A$1:$I$36</definedName>
    <definedName name="_xlnm.Print_Area" localSheetId="1">'Presentaciones talleres'!$A$1:$S$59</definedName>
    <definedName name="_xlnm.Print_Area" localSheetId="0">'Talleres por disciplina'!$A$1:$W$40</definedName>
  </definedNames>
  <calcPr calcId="152511"/>
</workbook>
</file>

<file path=xl/calcChain.xml><?xml version="1.0" encoding="utf-8"?>
<calcChain xmlns="http://schemas.openxmlformats.org/spreadsheetml/2006/main">
  <c r="E17" i="3" l="1"/>
  <c r="G23" i="3"/>
  <c r="I23" i="3"/>
  <c r="N31" i="3" l="1"/>
  <c r="D21" i="2" l="1"/>
  <c r="F22" i="1"/>
  <c r="F21" i="1"/>
  <c r="H21" i="1"/>
  <c r="J21" i="1" s="1"/>
  <c r="H22" i="1"/>
  <c r="E21" i="3" l="1"/>
  <c r="J22" i="1" l="1"/>
  <c r="D29" i="2"/>
  <c r="H21" i="4" l="1"/>
  <c r="G21" i="4"/>
  <c r="F21" i="4"/>
  <c r="E21" i="4"/>
  <c r="E20" i="4" s="1"/>
  <c r="D21" i="4"/>
  <c r="C21" i="4"/>
  <c r="H16" i="4"/>
  <c r="G16" i="4"/>
  <c r="F16" i="4"/>
  <c r="E16" i="4"/>
  <c r="D16" i="4"/>
  <c r="C16" i="4"/>
  <c r="R31" i="3"/>
  <c r="Q18" i="3" s="1"/>
  <c r="Q31" i="3"/>
  <c r="O18" i="3" s="1"/>
  <c r="P31" i="3"/>
  <c r="Q17" i="3" s="1"/>
  <c r="O31" i="3"/>
  <c r="O17" i="3" s="1"/>
  <c r="M18" i="3"/>
  <c r="M31" i="3"/>
  <c r="K18" i="3" s="1"/>
  <c r="L31" i="3"/>
  <c r="M17" i="3" s="1"/>
  <c r="K31" i="3"/>
  <c r="K17" i="3" s="1"/>
  <c r="J31" i="3"/>
  <c r="I18" i="3" s="1"/>
  <c r="I31" i="3"/>
  <c r="G18" i="3" s="1"/>
  <c r="H31" i="3"/>
  <c r="I17" i="3" s="1"/>
  <c r="G31" i="3"/>
  <c r="G17" i="3" s="1"/>
  <c r="F31" i="3"/>
  <c r="E18" i="3" s="1"/>
  <c r="E31" i="3"/>
  <c r="C18" i="3" s="1"/>
  <c r="D31" i="3"/>
  <c r="C31" i="3"/>
  <c r="C17" i="3" s="1"/>
  <c r="G22" i="3"/>
  <c r="E22" i="3"/>
  <c r="G21" i="3"/>
  <c r="I21" i="3"/>
  <c r="V29" i="2"/>
  <c r="U18" i="2" s="1"/>
  <c r="U29" i="2"/>
  <c r="S18" i="2" s="1"/>
  <c r="T29" i="2"/>
  <c r="U17" i="2" s="1"/>
  <c r="S29" i="2"/>
  <c r="S17" i="2" s="1"/>
  <c r="R29" i="2"/>
  <c r="Q18" i="2" s="1"/>
  <c r="Q29" i="2"/>
  <c r="O18" i="2" s="1"/>
  <c r="P29" i="2"/>
  <c r="Q17" i="2" s="1"/>
  <c r="O29" i="2"/>
  <c r="O17" i="2" s="1"/>
  <c r="N29" i="2"/>
  <c r="M18" i="2" s="1"/>
  <c r="M29" i="2"/>
  <c r="K18" i="2" s="1"/>
  <c r="L29" i="2"/>
  <c r="M17" i="2" s="1"/>
  <c r="K29" i="2"/>
  <c r="K17" i="2" s="1"/>
  <c r="J29" i="2"/>
  <c r="I18" i="2" s="1"/>
  <c r="I29" i="2"/>
  <c r="G18" i="2" s="1"/>
  <c r="H29" i="2"/>
  <c r="I17" i="2" s="1"/>
  <c r="G29" i="2"/>
  <c r="G17" i="2" s="1"/>
  <c r="F29" i="2"/>
  <c r="E18" i="2" s="1"/>
  <c r="E29" i="2"/>
  <c r="C18" i="2" s="1"/>
  <c r="E17" i="2"/>
  <c r="C29" i="2"/>
  <c r="C17" i="2" s="1"/>
  <c r="E22" i="2"/>
  <c r="D22" i="2"/>
  <c r="E21" i="2"/>
  <c r="V31" i="1"/>
  <c r="K18" i="1" s="1"/>
  <c r="U31" i="1"/>
  <c r="T31" i="1"/>
  <c r="K17" i="1" s="1"/>
  <c r="S31" i="1"/>
  <c r="R31" i="1"/>
  <c r="I18" i="1" s="1"/>
  <c r="Q31" i="1"/>
  <c r="P31" i="1"/>
  <c r="I17" i="1" s="1"/>
  <c r="O31" i="1"/>
  <c r="N31" i="1"/>
  <c r="G18" i="1" s="1"/>
  <c r="M31" i="1"/>
  <c r="L31" i="1"/>
  <c r="G17" i="1" s="1"/>
  <c r="K31" i="1"/>
  <c r="J31" i="1"/>
  <c r="E18" i="1" s="1"/>
  <c r="I31" i="1"/>
  <c r="H31" i="1"/>
  <c r="E17" i="1" s="1"/>
  <c r="G31" i="1"/>
  <c r="F31" i="1"/>
  <c r="C18" i="1" s="1"/>
  <c r="E31" i="1"/>
  <c r="D31" i="1"/>
  <c r="C17" i="1" s="1"/>
  <c r="C31" i="1"/>
  <c r="F23" i="1" l="1"/>
  <c r="E23" i="3"/>
  <c r="H23" i="1"/>
  <c r="J23" i="1" s="1"/>
  <c r="G20" i="4"/>
  <c r="E15" i="4"/>
  <c r="C15" i="4"/>
  <c r="I22" i="3"/>
  <c r="C20" i="4"/>
  <c r="G15" i="4"/>
  <c r="E23" i="2"/>
  <c r="D23" i="2"/>
</calcChain>
</file>

<file path=xl/sharedStrings.xml><?xml version="1.0" encoding="utf-8"?>
<sst xmlns="http://schemas.openxmlformats.org/spreadsheetml/2006/main" count="596" uniqueCount="267">
  <si>
    <t>Teatro</t>
  </si>
  <si>
    <t>Artes Plásticas</t>
  </si>
  <si>
    <t>Salamanca</t>
  </si>
  <si>
    <t>Juan Alonso de Torres</t>
  </si>
  <si>
    <t>Américas</t>
  </si>
  <si>
    <t>Campestre</t>
  </si>
  <si>
    <t>Eventos</t>
  </si>
  <si>
    <t>Asistentes</t>
  </si>
  <si>
    <t>Grupos</t>
  </si>
  <si>
    <t>Internas</t>
  </si>
  <si>
    <t>Externas</t>
  </si>
  <si>
    <t>San Francisco</t>
  </si>
  <si>
    <t>Presentaciones de Grupos Representativos</t>
  </si>
  <si>
    <t>Alumnos Participantes</t>
  </si>
  <si>
    <t>Total General</t>
  </si>
  <si>
    <t>Pintura</t>
  </si>
  <si>
    <t>Total General de Alumnos Inscritos</t>
  </si>
  <si>
    <t>CICLO</t>
  </si>
  <si>
    <t>INTERNAS</t>
  </si>
  <si>
    <t>EXTERNAS</t>
  </si>
  <si>
    <t>EVENTOS</t>
  </si>
  <si>
    <t>ASISTENTES</t>
  </si>
  <si>
    <t>Total</t>
  </si>
  <si>
    <t xml:space="preserve">Campestre </t>
  </si>
  <si>
    <t>TOTAL</t>
  </si>
  <si>
    <t>Talleres por Disciplina</t>
  </si>
  <si>
    <t>Disciplina</t>
  </si>
  <si>
    <t>Danza</t>
  </si>
  <si>
    <t>Música</t>
  </si>
  <si>
    <t>Artes Visuales</t>
  </si>
  <si>
    <t>Literatura</t>
  </si>
  <si>
    <t>Cívicos</t>
  </si>
  <si>
    <t>Artes Orientales</t>
  </si>
  <si>
    <t>Alumnos</t>
  </si>
  <si>
    <t>Talleres por disciplina y alumnos participantes</t>
  </si>
  <si>
    <t>Obras de teatro</t>
  </si>
  <si>
    <t>Conferencias</t>
  </si>
  <si>
    <t>Recorridos culturales</t>
  </si>
  <si>
    <t xml:space="preserve">Conciertos </t>
  </si>
  <si>
    <t>Concursos</t>
  </si>
  <si>
    <t>Actividades por Disciplina</t>
  </si>
  <si>
    <t>SEMESTRE</t>
  </si>
  <si>
    <t>COMPARATIVO DE PARTICIPANTES POR PERÍODOS</t>
  </si>
  <si>
    <t>VISITANTES</t>
  </si>
  <si>
    <t>Internos</t>
  </si>
  <si>
    <t>Externos</t>
  </si>
  <si>
    <t>Total Visitantes</t>
  </si>
  <si>
    <t>GRUPOS</t>
  </si>
  <si>
    <t>Total  Grupos</t>
  </si>
  <si>
    <t>INDICADOR</t>
  </si>
  <si>
    <t>PERÍODO</t>
  </si>
  <si>
    <t>Nombre de la Exposición</t>
  </si>
  <si>
    <t>Procedencia</t>
  </si>
  <si>
    <t>Fecha de permanencia</t>
  </si>
  <si>
    <t>Cantidad de obra</t>
  </si>
  <si>
    <t>No. Instituciones</t>
  </si>
  <si>
    <t>Período</t>
  </si>
  <si>
    <t xml:space="preserve">Nombre de la Institución </t>
  </si>
  <si>
    <t>Tipo de colaboración</t>
  </si>
  <si>
    <t>Campus participante</t>
  </si>
  <si>
    <t>Ballet Clásico</t>
  </si>
  <si>
    <t>Baile de Salón</t>
  </si>
  <si>
    <t>Danza contemporánea</t>
  </si>
  <si>
    <t>Danza Árabe</t>
  </si>
  <si>
    <t>Danza Flamenca</t>
  </si>
  <si>
    <t>Danza Folklórica</t>
  </si>
  <si>
    <t>Danzas Polinesias</t>
  </si>
  <si>
    <t>Ritmos Latinos</t>
  </si>
  <si>
    <t>Capoeira</t>
  </si>
  <si>
    <t>Canto Popular</t>
  </si>
  <si>
    <t xml:space="preserve">Guitarra </t>
  </si>
  <si>
    <t>Piano</t>
  </si>
  <si>
    <t>Taichi</t>
  </si>
  <si>
    <t>Yoga</t>
  </si>
  <si>
    <t>Esultura</t>
  </si>
  <si>
    <t>Creación Literaria</t>
  </si>
  <si>
    <t>Bonsai</t>
  </si>
  <si>
    <t>Estudiantina</t>
  </si>
  <si>
    <t>Talleres temporales</t>
  </si>
  <si>
    <t>DESARROLLO Y GESTIÓN CULTURAL</t>
  </si>
  <si>
    <t>Eventos especiales</t>
  </si>
  <si>
    <t>Muestras de artes visuales</t>
  </si>
  <si>
    <t>Muestras de artes orientales</t>
  </si>
  <si>
    <t>San Francisco del Rincón</t>
  </si>
  <si>
    <t>Coro</t>
  </si>
  <si>
    <t>Apreciación del arte</t>
  </si>
  <si>
    <t>Apreciación del cine</t>
  </si>
  <si>
    <t>Cortometraje</t>
  </si>
  <si>
    <t>Expresión Oral</t>
  </si>
  <si>
    <t>Presentaciones de danza</t>
  </si>
  <si>
    <t>Presentaciones literarias</t>
  </si>
  <si>
    <t>Fomento a la lectura</t>
  </si>
  <si>
    <t>Hip hop</t>
  </si>
  <si>
    <t>No. Expectadores</t>
  </si>
  <si>
    <t xml:space="preserve">Enero - Junio </t>
  </si>
  <si>
    <t>Julio - Diciembre</t>
  </si>
  <si>
    <t>COMPARATIVO DE PRESENTACIONES POR PERÍODOS</t>
  </si>
  <si>
    <t>Ene-Jun 2017</t>
  </si>
  <si>
    <t>Jul-Dic 2017</t>
  </si>
  <si>
    <t>Ensamble musical</t>
  </si>
  <si>
    <t>Presentaciones</t>
  </si>
  <si>
    <t>Foro</t>
  </si>
  <si>
    <t>Fecha</t>
  </si>
  <si>
    <t>Objetivo</t>
  </si>
  <si>
    <t>Semestre</t>
  </si>
  <si>
    <t>Número de Integrantes</t>
  </si>
  <si>
    <t>Cantidad</t>
  </si>
  <si>
    <t>Ene-Jun 2018</t>
  </si>
  <si>
    <t>Jul-Dic 2018</t>
  </si>
  <si>
    <t>Ene-Jun 2019</t>
  </si>
  <si>
    <t>Jul-Dic 2019</t>
  </si>
  <si>
    <t>ESTADISTICAS DE PARTICIPACIÓN EN TALLERES POR DISCIPLINA 2019</t>
  </si>
  <si>
    <t>COMPARATIVO DE PARTICIPACIÓN EN TALLERES DE ALUMNOS 2017-2019</t>
  </si>
  <si>
    <t>COMPARATIVO DE PRESENTACIONES DE TALLERES 2017-2019</t>
  </si>
  <si>
    <t>RELACIÓN DE PRESENTACIONES 2019</t>
  </si>
  <si>
    <t>COMPARATIVO DE EVENTOS Y ASISTENTES 2017-2019</t>
  </si>
  <si>
    <t>RELACIÓN DE EVENTOS 2019</t>
  </si>
  <si>
    <t>COMPARATIVO DEL MIM MUSEO UNIVERSITARIO 2017-2019</t>
  </si>
  <si>
    <t>COMPARATIVO ORQUESTA UNIVERSITARIA 2017-2019</t>
  </si>
  <si>
    <t>COLABORACIONES ESPECIALES 2017-2019</t>
  </si>
  <si>
    <t>Centro Comercial Altacia</t>
  </si>
  <si>
    <t>Presentaciones de danza y música. Talleres de artes platicas.</t>
  </si>
  <si>
    <t>FeNaL 2019</t>
  </si>
  <si>
    <t>Taller de cortometraje.</t>
  </si>
  <si>
    <t>Centro de Reintegración Juvenil</t>
  </si>
  <si>
    <t xml:space="preserve">Presentaciones de música. </t>
  </si>
  <si>
    <t>Universidad La Salle Oaxaca</t>
  </si>
  <si>
    <t xml:space="preserve">Festival Lasallista de Arte y Cultura </t>
  </si>
  <si>
    <t>Campestre y JAT</t>
  </si>
  <si>
    <t>Instituto Cultural de León</t>
  </si>
  <si>
    <t>Muestra Coral Juvenil</t>
  </si>
  <si>
    <t xml:space="preserve">Un corazón, un compromiso, una vida. La Salle 300 años. </t>
  </si>
  <si>
    <t>MiM</t>
  </si>
  <si>
    <t>Enero - junio 2019</t>
  </si>
  <si>
    <t>17 piezas (13 dibujos, 2 pintura, 1 grabado, 1 escultura).</t>
  </si>
  <si>
    <t xml:space="preserve">Maestros del Grabado </t>
  </si>
  <si>
    <t xml:space="preserve">35 grabados </t>
  </si>
  <si>
    <t xml:space="preserve">Expectantes </t>
  </si>
  <si>
    <t xml:space="preserve">12 grabados y 38 pinturas </t>
  </si>
  <si>
    <t xml:space="preserve">Peregrino </t>
  </si>
  <si>
    <t xml:space="preserve">18 fotografías en gran formato </t>
  </si>
  <si>
    <t>Lectura Dramática (Filio-Khronos)</t>
  </si>
  <si>
    <t>JAT</t>
  </si>
  <si>
    <t xml:space="preserve">Universidad de Medios Audiovisuales CAAV </t>
  </si>
  <si>
    <t>Patrocinio Beca Cortocinema 2018</t>
  </si>
  <si>
    <t>Instituto Mexicano de Cinematografía</t>
  </si>
  <si>
    <t>Muestra cinematofráfica</t>
  </si>
  <si>
    <t>Cine Colectivo Guanajuato - Lab Kino Room</t>
  </si>
  <si>
    <t>Colaboración para Cortocinema 2018</t>
  </si>
  <si>
    <t xml:space="preserve">Esperanza Distribución </t>
  </si>
  <si>
    <t>Porgramación de Cortocinema 2018</t>
  </si>
  <si>
    <t>Escuela de Música de León</t>
  </si>
  <si>
    <t>Intercambio concierto Camerata</t>
  </si>
  <si>
    <t>ITESM Campus León</t>
  </si>
  <si>
    <t>Universidad Iberoamericana León</t>
  </si>
  <si>
    <t>Instituto Municipal de la Juventud</t>
  </si>
  <si>
    <t>Danzarte 2019</t>
  </si>
  <si>
    <t>Casa de la Cultura Diego Rivera</t>
  </si>
  <si>
    <t>Monstars México</t>
  </si>
  <si>
    <t>Museo de Arte e Historia de Guanajuato</t>
  </si>
  <si>
    <t>Recoridos y visitas</t>
  </si>
  <si>
    <t>Galerías del Instituto Cultural de León</t>
  </si>
  <si>
    <t>Museo de Arte Sacro de León</t>
  </si>
  <si>
    <t>Casa de la Cultura de San Diego de Alejandría</t>
  </si>
  <si>
    <t>Concierto de Orquesta Universitaria</t>
  </si>
  <si>
    <t>Instituto Estatal de la Cultura</t>
  </si>
  <si>
    <t>Recorridos y visitas a museos y zonas arqueológicas</t>
  </si>
  <si>
    <t>BestBuddies México</t>
  </si>
  <si>
    <t>Recorrido cultural Paso a Paso Altruista</t>
  </si>
  <si>
    <t>Museo Regional de la Alhóndiga de Granaditas</t>
  </si>
  <si>
    <t>Recorrido y visitas</t>
  </si>
  <si>
    <t>Museo Iconográfico del Quijote</t>
  </si>
  <si>
    <t>Plaza Principal de San Diego de Alejandría, Jalisco</t>
  </si>
  <si>
    <t>Universidad La Salle Oaxaca - FLAC 2019</t>
  </si>
  <si>
    <t>Mi Museo Universitario De La Salle</t>
  </si>
  <si>
    <t>Aud. Guillermo Alba</t>
  </si>
  <si>
    <t>Concierto de cierre de semestre</t>
  </si>
  <si>
    <t>Ceremonia de cierre de semestre para alumnos con Beca SJBDLS</t>
  </si>
  <si>
    <t>Clausura del FLAC 2019</t>
  </si>
  <si>
    <t>Concierto en el FLAC 2019</t>
  </si>
  <si>
    <t>Concierto en Plaza Principal de dicho municipo</t>
  </si>
  <si>
    <t>Exposición temporal de fotografía "La Frontera, Una Llaga Abierta"</t>
  </si>
  <si>
    <t>Exposición temporal de fotografía  "Detalles Cotidianos"</t>
  </si>
  <si>
    <t>Exposición temporal de fotografía "Identidad Ilustrada" Formato Grande</t>
  </si>
  <si>
    <t>Muestra "Gente Demente"</t>
  </si>
  <si>
    <t>Feria de León / Parque Explora</t>
  </si>
  <si>
    <t>Exposición temporal de fotografía "Identidad Ilustrada" Formato Chico</t>
  </si>
  <si>
    <t>Oficina G100</t>
  </si>
  <si>
    <t>Muestra "La Judea"</t>
  </si>
  <si>
    <t>Muestra "La Presencia de la Música"</t>
  </si>
  <si>
    <t>Parque Guanajuato Bicentenario</t>
  </si>
  <si>
    <t>Muestra: Óseos Cosmos, las formas del tiempo</t>
  </si>
  <si>
    <t>Museo Conde Rul</t>
  </si>
  <si>
    <t>Muestra: Alrededor del paisaje</t>
  </si>
  <si>
    <t>Muestra: El arte de la devoción en la obra de Hermenegildo Bustos</t>
  </si>
  <si>
    <t>101 MUSEOS</t>
  </si>
  <si>
    <t>Inclusión en la primera guía de museos</t>
  </si>
  <si>
    <t>Universidad De La Salle Bajío Campus Juan Alonso de Torres</t>
  </si>
  <si>
    <t>Campestre, JAT</t>
  </si>
  <si>
    <t>Universidad De La Salle Bajío Campus Américas</t>
  </si>
  <si>
    <t>Campestre, AME</t>
  </si>
  <si>
    <t>Parque Metropolitano de León</t>
  </si>
  <si>
    <t>Instituto Oviedo</t>
  </si>
  <si>
    <t>RELACIÓN DE EXPOSICIONES TEMPORALES 2019</t>
  </si>
  <si>
    <t>COLABORACIONES ESPECIALES 2019</t>
  </si>
  <si>
    <t>Instituto Cultutal de León</t>
  </si>
  <si>
    <t>Talleres y presentaciones</t>
  </si>
  <si>
    <t>Camprestre</t>
  </si>
  <si>
    <t>CBTiS 225</t>
  </si>
  <si>
    <t>Muestra de Danza Folkórica de León</t>
  </si>
  <si>
    <t>Ago-Dic 2019</t>
  </si>
  <si>
    <t>Centro de Reintegración Juvenil de Guanajuato</t>
  </si>
  <si>
    <t>Centro Cultural IMAGINA</t>
  </si>
  <si>
    <t>DIF León</t>
  </si>
  <si>
    <t>ENES UNAM León</t>
  </si>
  <si>
    <t>Romería de la Raza 2019</t>
  </si>
  <si>
    <t>Ecos del Estadio</t>
  </si>
  <si>
    <t>Agosto-Diciembre 2019</t>
  </si>
  <si>
    <t>La Sombra</t>
  </si>
  <si>
    <t>54 piezas de la Colección Universidad De La Salle</t>
  </si>
  <si>
    <t>Sentimientos en Bronce</t>
  </si>
  <si>
    <t>25 esculturas de bronce</t>
  </si>
  <si>
    <t>Tiempo azul</t>
  </si>
  <si>
    <t>La Poesía de la Plástica</t>
  </si>
  <si>
    <t>De la Tradición al Hiperconsumo - Chica</t>
  </si>
  <si>
    <t>Identidad Ilustrada - Chica</t>
  </si>
  <si>
    <t>Óseos Cosmos</t>
  </si>
  <si>
    <t>Identidad Ilustrada - Grande</t>
  </si>
  <si>
    <t>Bramido y Color en Tierra Guyi</t>
  </si>
  <si>
    <t>Universidad De La Salle Bajío Campus Salamanca</t>
  </si>
  <si>
    <t>Peregrino</t>
  </si>
  <si>
    <t>Universidad De La Salle Bajío Campus San Francisco Del Rincón</t>
  </si>
  <si>
    <t>La Frontera Una Llaga Abierta</t>
  </si>
  <si>
    <t>Instalación Mural con imagen intercambiable</t>
  </si>
  <si>
    <t>Auditorio Municipal de San Julián, Jalisco</t>
  </si>
  <si>
    <t>1er. Festival Cultural de la Leche</t>
  </si>
  <si>
    <t>Universidad La Salle Nezahualcóyotl</t>
  </si>
  <si>
    <t>Primer concierto</t>
  </si>
  <si>
    <t>Segundo concierto</t>
  </si>
  <si>
    <t>Sala de Conciertos Mateo Herrera</t>
  </si>
  <si>
    <t>Forum Cultural Guanajuato</t>
  </si>
  <si>
    <t>Salón de los Cristales</t>
  </si>
  <si>
    <t>Cierre becados DODE</t>
  </si>
  <si>
    <t>Convenio DeLaSalle - IEC</t>
  </si>
  <si>
    <t>Festival Internacional de Cine Judío en México</t>
  </si>
  <si>
    <t>Muestra Universitaria del FICJM</t>
  </si>
  <si>
    <t>Museo de Artee e Historia de Guanajuato</t>
  </si>
  <si>
    <t>Recorridos "Paso a Paso"</t>
  </si>
  <si>
    <t>Visitas "Paso a Paso"</t>
  </si>
  <si>
    <t>Museo Hermenegildo Bustos</t>
  </si>
  <si>
    <t>Viaje "Paso a Paso"</t>
  </si>
  <si>
    <t>Festival Internacional Cervantino</t>
  </si>
  <si>
    <t>Concierto de "Naftule" grupo de Jazz</t>
  </si>
  <si>
    <t>Escuela de Música de León - ICL</t>
  </si>
  <si>
    <t xml:space="preserve">Concierto de Guitarras </t>
  </si>
  <si>
    <t>Programa "Más Teatro" del ICL</t>
  </si>
  <si>
    <t>Obra de Teatro "Flores para los Muertos"</t>
  </si>
  <si>
    <t>Orquesta Filarmónica de Santa María Tlahultoltepec</t>
  </si>
  <si>
    <t>Concierto de la Orquesta Filarmónica de Santa María Tlahultoltepec y la Orquesta Sonar Las Joyas</t>
  </si>
  <si>
    <t>Orquesta Sonar Las Joyas</t>
  </si>
  <si>
    <t>Mariachi Trovadores de México</t>
  </si>
  <si>
    <t>Serenata Mexicana - Corazón Mexicano</t>
  </si>
  <si>
    <t>Festival de la Canción De La Salle 2019</t>
  </si>
  <si>
    <t>Parque de Innovación De La Salle</t>
  </si>
  <si>
    <t>Ballet Folclórico TOUAXCA</t>
  </si>
  <si>
    <t>Espectáculo Dioses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</si>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</sst>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9B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" fillId="0" borderId="0"/>
  </cellStyleXfs>
  <cellXfs count="561">
    <xf numFmtId="0" fontId="0" fillId="0" borderId="0" xfId="0"/>
    <xf numFmtId="0" fontId="4" fillId="2" borderId="0" xfId="0" applyFont="1" applyFill="1" applyBorder="1" applyAlignment="1" applyProtection="1">
      <alignment horizontal="center"/>
      <protection hidden="1"/>
    </xf>
    <xf numFmtId="164" fontId="8" fillId="2" borderId="0" xfId="1" applyNumberFormat="1" applyFont="1" applyFill="1" applyBorder="1" applyAlignment="1" applyProtection="1">
      <alignment vertical="center" wrapText="1"/>
      <protection hidden="1"/>
    </xf>
    <xf numFmtId="164" fontId="8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2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21" xfId="0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15" xfId="1" applyNumberFormat="1" applyFont="1" applyFill="1" applyBorder="1" applyAlignment="1" applyProtection="1">
      <alignment horizontal="center" vertical="center"/>
      <protection hidden="1"/>
    </xf>
    <xf numFmtId="0" fontId="2" fillId="2" borderId="15" xfId="3" applyNumberFormat="1" applyFont="1" applyFill="1" applyBorder="1" applyAlignment="1" applyProtection="1">
      <alignment horizontal="center" vertical="center"/>
      <protection hidden="1"/>
    </xf>
    <xf numFmtId="0" fontId="2" fillId="2" borderId="54" xfId="0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wrapText="1"/>
      <protection hidden="1"/>
    </xf>
    <xf numFmtId="0" fontId="2" fillId="2" borderId="6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wrapText="1"/>
      <protection hidden="1"/>
    </xf>
    <xf numFmtId="0" fontId="2" fillId="2" borderId="5" xfId="0" applyFont="1" applyFill="1" applyBorder="1" applyAlignment="1" applyProtection="1">
      <alignment wrapText="1"/>
      <protection hidden="1"/>
    </xf>
    <xf numFmtId="0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4" fillId="2" borderId="5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164" fontId="4" fillId="2" borderId="0" xfId="1" applyNumberFormat="1" applyFont="1" applyFill="1" applyBorder="1" applyAlignment="1" applyProtection="1">
      <alignment horizontal="center"/>
      <protection hidden="1"/>
    </xf>
    <xf numFmtId="165" fontId="2" fillId="2" borderId="4" xfId="1" applyNumberFormat="1" applyFont="1" applyFill="1" applyBorder="1" applyAlignment="1" applyProtection="1">
      <alignment horizontal="left" vertical="center"/>
      <protection hidden="1"/>
    </xf>
    <xf numFmtId="0" fontId="2" fillId="2" borderId="52" xfId="2" applyNumberFormat="1" applyFont="1" applyFill="1" applyBorder="1" applyAlignment="1" applyProtection="1">
      <alignment horizontal="center" vertical="center"/>
      <protection hidden="1"/>
    </xf>
    <xf numFmtId="165" fontId="2" fillId="2" borderId="4" xfId="3" applyNumberFormat="1" applyFont="1" applyFill="1" applyBorder="1" applyAlignment="1" applyProtection="1">
      <alignment horizontal="left" vertical="center"/>
      <protection hidden="1"/>
    </xf>
    <xf numFmtId="165" fontId="2" fillId="2" borderId="4" xfId="6" applyNumberFormat="1" applyFont="1" applyFill="1" applyBorder="1" applyAlignment="1" applyProtection="1">
      <alignment horizontal="left" vertical="center"/>
      <protection hidden="1"/>
    </xf>
    <xf numFmtId="0" fontId="2" fillId="2" borderId="16" xfId="1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3" fontId="2" fillId="2" borderId="0" xfId="0" applyNumberFormat="1" applyFont="1" applyFill="1" applyBorder="1" applyAlignment="1" applyProtection="1">
      <alignment horizontal="center" wrapText="1"/>
      <protection hidden="1"/>
    </xf>
    <xf numFmtId="164" fontId="2" fillId="2" borderId="0" xfId="3" applyNumberFormat="1" applyFont="1" applyFill="1" applyBorder="1" applyAlignment="1" applyProtection="1">
      <alignment horizontal="center"/>
      <protection hidden="1"/>
    </xf>
    <xf numFmtId="164" fontId="2" fillId="2" borderId="0" xfId="1" applyNumberFormat="1" applyFont="1" applyFill="1" applyBorder="1" applyAlignment="1" applyProtection="1">
      <alignment horizontal="center"/>
      <protection hidden="1"/>
    </xf>
    <xf numFmtId="164" fontId="2" fillId="2" borderId="0" xfId="6" applyNumberFormat="1" applyFont="1" applyFill="1" applyBorder="1" applyAlignment="1" applyProtection="1">
      <alignment horizontal="center"/>
      <protection hidden="1"/>
    </xf>
    <xf numFmtId="165" fontId="2" fillId="2" borderId="24" xfId="3" applyNumberFormat="1" applyFont="1" applyFill="1" applyBorder="1" applyAlignment="1" applyProtection="1">
      <alignment horizontal="left" vertical="center"/>
      <protection hidden="1"/>
    </xf>
    <xf numFmtId="165" fontId="2" fillId="2" borderId="5" xfId="7" applyNumberFormat="1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Protection="1">
      <protection hidden="1"/>
    </xf>
    <xf numFmtId="164" fontId="13" fillId="2" borderId="0" xfId="1" applyNumberFormat="1" applyFont="1" applyFill="1" applyBorder="1" applyAlignment="1" applyProtection="1">
      <alignment vertical="center" wrapText="1"/>
      <protection hidden="1"/>
    </xf>
    <xf numFmtId="164" fontId="7" fillId="2" borderId="0" xfId="0" applyNumberFormat="1" applyFont="1" applyFill="1" applyBorder="1" applyAlignment="1" applyProtection="1">
      <alignment horizontal="center" wrapText="1"/>
      <protection hidden="1"/>
    </xf>
    <xf numFmtId="164" fontId="4" fillId="2" borderId="0" xfId="1" applyNumberFormat="1" applyFont="1" applyFill="1" applyBorder="1" applyAlignment="1" applyProtection="1">
      <alignment vertical="center" wrapText="1"/>
      <protection hidden="1"/>
    </xf>
    <xf numFmtId="164" fontId="1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64" fontId="2" fillId="2" borderId="0" xfId="2" applyNumberFormat="1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3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wrapText="1"/>
      <protection hidden="1"/>
    </xf>
    <xf numFmtId="0" fontId="1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/>
      <protection hidden="1"/>
    </xf>
    <xf numFmtId="0" fontId="2" fillId="2" borderId="6" xfId="3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2" fillId="2" borderId="11" xfId="0" applyFont="1" applyFill="1" applyBorder="1" applyAlignment="1" applyProtection="1">
      <alignment horizontal="left" vertical="center" wrapText="1"/>
      <protection hidden="1"/>
    </xf>
    <xf numFmtId="0" fontId="2" fillId="2" borderId="13" xfId="0" applyFont="1" applyFill="1" applyBorder="1" applyAlignment="1" applyProtection="1">
      <alignment horizontal="left" vertical="center" wrapText="1"/>
      <protection hidden="1"/>
    </xf>
    <xf numFmtId="0" fontId="4" fillId="2" borderId="55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8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2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53" xfId="1" applyNumberFormat="1" applyFont="1" applyFill="1" applyBorder="1" applyAlignment="1" applyProtection="1">
      <alignment horizontal="left" vertical="center"/>
      <protection hidden="1"/>
    </xf>
    <xf numFmtId="0" fontId="2" fillId="2" borderId="0" xfId="3" applyNumberFormat="1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15" xfId="2" applyNumberFormat="1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6" xfId="2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protection hidden="1"/>
    </xf>
    <xf numFmtId="0" fontId="11" fillId="2" borderId="0" xfId="0" applyFont="1" applyFill="1" applyBorder="1" applyAlignment="1" applyProtection="1">
      <alignment vertical="center" wrapText="1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73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54" xfId="0" applyFont="1" applyFill="1" applyBorder="1" applyAlignment="1" applyProtection="1">
      <alignment horizontal="right" vertical="center"/>
      <protection hidden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54" xfId="0" applyFont="1" applyFill="1" applyBorder="1" applyAlignment="1" applyProtection="1">
      <alignment horizontal="left" vertical="center" wrapText="1"/>
      <protection hidden="1"/>
    </xf>
    <xf numFmtId="0" fontId="8" fillId="2" borderId="51" xfId="1" applyNumberFormat="1" applyFont="1" applyFill="1" applyBorder="1" applyAlignment="1" applyProtection="1">
      <alignment horizontal="center" vertical="center" wrapText="1"/>
      <protection hidden="1"/>
    </xf>
    <xf numFmtId="3" fontId="2" fillId="2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55" xfId="0" applyFont="1" applyFill="1" applyBorder="1" applyAlignment="1" applyProtection="1">
      <alignment horizontal="left" vertical="center" wrapText="1"/>
      <protection hidden="1"/>
    </xf>
    <xf numFmtId="0" fontId="2" fillId="2" borderId="54" xfId="0" applyFont="1" applyFill="1" applyBorder="1" applyAlignment="1" applyProtection="1">
      <alignment horizontal="left" vertical="center" wrapText="1"/>
      <protection hidden="1"/>
    </xf>
    <xf numFmtId="0" fontId="2" fillId="2" borderId="34" xfId="0" applyNumberFormat="1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13" fillId="2" borderId="13" xfId="0" applyFont="1" applyFill="1" applyBorder="1" applyAlignment="1" applyProtection="1">
      <alignment horizontal="left"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center"/>
      <protection hidden="1"/>
    </xf>
    <xf numFmtId="3" fontId="2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63" xfId="0" applyFont="1" applyFill="1" applyBorder="1" applyAlignment="1" applyProtection="1">
      <alignment horizontal="center" vertical="center"/>
      <protection hidden="1"/>
    </xf>
    <xf numFmtId="0" fontId="13" fillId="2" borderId="19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3" fontId="2" fillId="2" borderId="71" xfId="0" applyNumberFormat="1" applyFont="1" applyFill="1" applyBorder="1" applyAlignment="1" applyProtection="1">
      <alignment horizontal="center" vertical="center"/>
      <protection hidden="1"/>
    </xf>
    <xf numFmtId="0" fontId="2" fillId="2" borderId="83" xfId="0" applyFont="1" applyFill="1" applyBorder="1" applyAlignment="1" applyProtection="1">
      <alignment horizontal="center"/>
      <protection hidden="1"/>
    </xf>
    <xf numFmtId="0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11" xfId="0" applyNumberFormat="1" applyFont="1" applyFill="1" applyBorder="1" applyAlignment="1" applyProtection="1">
      <alignment horizontal="center" vertical="center"/>
      <protection hidden="1"/>
    </xf>
    <xf numFmtId="0" fontId="2" fillId="2" borderId="47" xfId="1" applyNumberFormat="1" applyFont="1" applyFill="1" applyBorder="1" applyAlignment="1" applyProtection="1">
      <alignment horizontal="center" vertical="center"/>
      <protection hidden="1"/>
    </xf>
    <xf numFmtId="0" fontId="2" fillId="2" borderId="47" xfId="3" applyNumberFormat="1" applyFont="1" applyFill="1" applyBorder="1" applyAlignment="1" applyProtection="1">
      <alignment horizontal="center" vertical="center"/>
      <protection hidden="1"/>
    </xf>
    <xf numFmtId="0" fontId="2" fillId="2" borderId="34" xfId="1" applyNumberFormat="1" applyFont="1" applyFill="1" applyBorder="1" applyAlignment="1" applyProtection="1">
      <alignment horizontal="center" vertical="center"/>
      <protection hidden="1"/>
    </xf>
    <xf numFmtId="0" fontId="2" fillId="2" borderId="34" xfId="3" applyNumberFormat="1" applyFont="1" applyFill="1" applyBorder="1" applyAlignment="1" applyProtection="1">
      <alignment horizontal="center" vertical="center"/>
      <protection hidden="1"/>
    </xf>
    <xf numFmtId="0" fontId="2" fillId="2" borderId="37" xfId="0" applyNumberFormat="1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 applyProtection="1">
      <alignment horizontal="center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22" xfId="2" applyNumberFormat="1" applyFont="1" applyFill="1" applyBorder="1" applyAlignment="1" applyProtection="1">
      <alignment horizontal="center" vertical="center"/>
      <protection hidden="1"/>
    </xf>
    <xf numFmtId="0" fontId="2" fillId="2" borderId="57" xfId="2" applyNumberFormat="1" applyFont="1" applyFill="1" applyBorder="1" applyAlignment="1" applyProtection="1">
      <alignment horizontal="center" vertical="center"/>
      <protection hidden="1"/>
    </xf>
    <xf numFmtId="0" fontId="2" fillId="2" borderId="47" xfId="2" applyNumberFormat="1" applyFont="1" applyFill="1" applyBorder="1" applyAlignment="1" applyProtection="1">
      <alignment horizontal="center" vertical="center"/>
      <protection hidden="1"/>
    </xf>
    <xf numFmtId="0" fontId="2" fillId="2" borderId="10" xfId="2" applyNumberFormat="1" applyFont="1" applyFill="1" applyBorder="1" applyAlignment="1" applyProtection="1">
      <alignment horizontal="center" vertical="center"/>
      <protection hidden="1"/>
    </xf>
    <xf numFmtId="0" fontId="2" fillId="2" borderId="34" xfId="2" applyNumberFormat="1" applyFont="1" applyFill="1" applyBorder="1" applyAlignment="1" applyProtection="1">
      <alignment horizontal="center" vertical="center"/>
      <protection hidden="1"/>
    </xf>
    <xf numFmtId="0" fontId="2" fillId="2" borderId="57" xfId="0" applyNumberFormat="1" applyFont="1" applyFill="1" applyBorder="1" applyAlignment="1" applyProtection="1">
      <alignment horizontal="center" vertical="center"/>
      <protection hidden="1"/>
    </xf>
    <xf numFmtId="3" fontId="2" fillId="2" borderId="34" xfId="2" applyNumberFormat="1" applyFont="1" applyFill="1" applyBorder="1" applyAlignment="1" applyProtection="1">
      <alignment horizontal="center" vertical="center"/>
      <protection hidden="1"/>
    </xf>
    <xf numFmtId="0" fontId="2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1" xfId="2" applyNumberFormat="1" applyFont="1" applyFill="1" applyBorder="1" applyAlignment="1" applyProtection="1">
      <alignment horizontal="center" vertical="center"/>
      <protection hidden="1"/>
    </xf>
    <xf numFmtId="0" fontId="2" fillId="2" borderId="35" xfId="2" applyNumberFormat="1" applyFont="1" applyFill="1" applyBorder="1" applyAlignment="1" applyProtection="1">
      <alignment horizontal="center" vertical="center"/>
      <protection hidden="1"/>
    </xf>
    <xf numFmtId="0" fontId="2" fillId="2" borderId="35" xfId="1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3" fontId="2" fillId="2" borderId="36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36" xfId="0" applyNumberFormat="1" applyFont="1" applyFill="1" applyBorder="1" applyAlignment="1" applyProtection="1">
      <alignment horizontal="center" vertical="center"/>
      <protection hidden="1"/>
    </xf>
    <xf numFmtId="0" fontId="2" fillId="2" borderId="49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47" xfId="0" applyNumberFormat="1" applyFont="1" applyFill="1" applyBorder="1" applyAlignment="1" applyProtection="1">
      <alignment horizontal="center" vertical="center"/>
      <protection hidden="1"/>
    </xf>
    <xf numFmtId="0" fontId="2" fillId="2" borderId="35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164" fontId="13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wrapText="1"/>
      <protection hidden="1"/>
    </xf>
    <xf numFmtId="0" fontId="2" fillId="2" borderId="15" xfId="0" applyFont="1" applyFill="1" applyBorder="1" applyAlignment="1" applyProtection="1">
      <alignment horizontal="center" wrapText="1"/>
      <protection hidden="1"/>
    </xf>
    <xf numFmtId="0" fontId="2" fillId="2" borderId="16" xfId="0" applyFont="1" applyFill="1" applyBorder="1" applyAlignment="1" applyProtection="1">
      <alignment horizontal="center" wrapText="1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6" xfId="22" applyFont="1" applyFill="1" applyBorder="1" applyAlignment="1" applyProtection="1">
      <alignment horizontal="center"/>
      <protection hidden="1"/>
    </xf>
    <xf numFmtId="0" fontId="2" fillId="2" borderId="14" xfId="22" applyFont="1" applyFill="1" applyBorder="1" applyAlignment="1" applyProtection="1">
      <alignment horizontal="center"/>
      <protection hidden="1"/>
    </xf>
    <xf numFmtId="0" fontId="18" fillId="2" borderId="6" xfId="22" applyFont="1" applyFill="1" applyBorder="1" applyAlignment="1" applyProtection="1">
      <alignment horizontal="center"/>
      <protection hidden="1"/>
    </xf>
    <xf numFmtId="0" fontId="18" fillId="2" borderId="14" xfId="22" applyFont="1" applyFill="1" applyBorder="1" applyAlignment="1" applyProtection="1">
      <alignment horizontal="center"/>
      <protection hidden="1"/>
    </xf>
    <xf numFmtId="0" fontId="18" fillId="2" borderId="6" xfId="0" applyNumberFormat="1" applyFont="1" applyFill="1" applyBorder="1" applyAlignment="1" applyProtection="1">
      <alignment horizontal="center" vertical="center"/>
      <protection hidden="1"/>
    </xf>
    <xf numFmtId="0" fontId="18" fillId="2" borderId="47" xfId="0" applyNumberFormat="1" applyFont="1" applyFill="1" applyBorder="1" applyAlignment="1" applyProtection="1">
      <alignment horizontal="center" vertical="center"/>
      <protection hidden="1"/>
    </xf>
    <xf numFmtId="0" fontId="18" fillId="2" borderId="14" xfId="0" applyNumberFormat="1" applyFont="1" applyFill="1" applyBorder="1" applyAlignment="1" applyProtection="1">
      <alignment horizontal="center" vertical="center"/>
      <protection hidden="1"/>
    </xf>
    <xf numFmtId="0" fontId="2" fillId="2" borderId="15" xfId="22" applyFont="1" applyFill="1" applyBorder="1" applyAlignment="1" applyProtection="1">
      <alignment horizontal="center"/>
      <protection hidden="1"/>
    </xf>
    <xf numFmtId="0" fontId="2" fillId="2" borderId="9" xfId="22" applyFont="1" applyFill="1" applyBorder="1" applyAlignment="1" applyProtection="1">
      <alignment horizontal="center"/>
      <protection hidden="1"/>
    </xf>
    <xf numFmtId="0" fontId="18" fillId="2" borderId="15" xfId="22" applyFont="1" applyFill="1" applyBorder="1" applyAlignment="1" applyProtection="1">
      <alignment horizontal="center"/>
      <protection hidden="1"/>
    </xf>
    <xf numFmtId="0" fontId="18" fillId="2" borderId="9" xfId="22" applyFont="1" applyFill="1" applyBorder="1" applyAlignment="1" applyProtection="1">
      <alignment horizontal="center"/>
      <protection hidden="1"/>
    </xf>
    <xf numFmtId="0" fontId="18" fillId="2" borderId="15" xfId="0" applyNumberFormat="1" applyFont="1" applyFill="1" applyBorder="1" applyAlignment="1" applyProtection="1">
      <alignment horizontal="center" vertical="center"/>
      <protection hidden="1"/>
    </xf>
    <xf numFmtId="0" fontId="18" fillId="2" borderId="34" xfId="0" applyNumberFormat="1" applyFont="1" applyFill="1" applyBorder="1" applyAlignment="1" applyProtection="1">
      <alignment horizontal="center" vertical="center"/>
      <protection hidden="1"/>
    </xf>
    <xf numFmtId="0" fontId="18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16" xfId="22" applyFont="1" applyFill="1" applyBorder="1" applyAlignment="1" applyProtection="1">
      <alignment horizontal="center"/>
      <protection hidden="1"/>
    </xf>
    <xf numFmtId="0" fontId="2" fillId="2" borderId="12" xfId="22" applyFont="1" applyFill="1" applyBorder="1" applyAlignment="1" applyProtection="1">
      <alignment horizontal="center"/>
      <protection hidden="1"/>
    </xf>
    <xf numFmtId="0" fontId="18" fillId="2" borderId="16" xfId="22" applyFont="1" applyFill="1" applyBorder="1" applyAlignment="1" applyProtection="1">
      <alignment horizontal="center"/>
      <protection hidden="1"/>
    </xf>
    <xf numFmtId="0" fontId="18" fillId="2" borderId="12" xfId="22" applyFont="1" applyFill="1" applyBorder="1" applyAlignment="1" applyProtection="1">
      <alignment horizontal="center"/>
      <protection hidden="1"/>
    </xf>
    <xf numFmtId="0" fontId="18" fillId="2" borderId="16" xfId="0" applyFont="1" applyFill="1" applyBorder="1" applyAlignment="1" applyProtection="1">
      <alignment horizontal="center"/>
      <protection hidden="1"/>
    </xf>
    <xf numFmtId="0" fontId="18" fillId="2" borderId="35" xfId="0" applyFont="1" applyFill="1" applyBorder="1" applyAlignment="1" applyProtection="1">
      <alignment horizontal="center"/>
      <protection hidden="1"/>
    </xf>
    <xf numFmtId="0" fontId="18" fillId="2" borderId="16" xfId="0" applyNumberFormat="1" applyFont="1" applyFill="1" applyBorder="1" applyAlignment="1" applyProtection="1">
      <alignment horizontal="center" vertical="center"/>
      <protection hidden="1"/>
    </xf>
    <xf numFmtId="0" fontId="18" fillId="2" borderId="12" xfId="0" applyNumberFormat="1" applyFont="1" applyFill="1" applyBorder="1" applyAlignment="1" applyProtection="1">
      <alignment horizontal="center" vertical="center"/>
      <protection hidden="1"/>
    </xf>
    <xf numFmtId="0" fontId="2" fillId="2" borderId="14" xfId="1" applyNumberFormat="1" applyFont="1" applyFill="1" applyBorder="1" applyAlignment="1" applyProtection="1">
      <alignment horizontal="center" vertical="center"/>
      <protection hidden="1"/>
    </xf>
    <xf numFmtId="0" fontId="2" fillId="2" borderId="14" xfId="3" applyNumberFormat="1" applyFont="1" applyFill="1" applyBorder="1" applyAlignment="1" applyProtection="1">
      <alignment horizontal="center" vertical="center"/>
      <protection hidden="1"/>
    </xf>
    <xf numFmtId="0" fontId="2" fillId="2" borderId="9" xfId="1" applyNumberFormat="1" applyFont="1" applyFill="1" applyBorder="1" applyAlignment="1" applyProtection="1">
      <alignment horizontal="center" vertical="center"/>
      <protection hidden="1"/>
    </xf>
    <xf numFmtId="0" fontId="2" fillId="2" borderId="9" xfId="3" applyNumberFormat="1" applyFont="1" applyFill="1" applyBorder="1" applyAlignment="1" applyProtection="1">
      <alignment horizontal="center" vertical="center"/>
      <protection hidden="1"/>
    </xf>
    <xf numFmtId="0" fontId="2" fillId="2" borderId="21" xfId="1" applyNumberFormat="1" applyFont="1" applyFill="1" applyBorder="1" applyAlignment="1" applyProtection="1">
      <alignment horizontal="center" vertical="center"/>
      <protection hidden="1"/>
    </xf>
    <xf numFmtId="0" fontId="2" fillId="2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21" xfId="3" applyNumberFormat="1" applyFont="1" applyFill="1" applyBorder="1" applyAlignment="1" applyProtection="1">
      <alignment horizontal="center" vertical="center"/>
      <protection hidden="1"/>
    </xf>
    <xf numFmtId="0" fontId="2" fillId="2" borderId="20" xfId="3" applyNumberFormat="1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18" fillId="2" borderId="6" xfId="2" applyNumberFormat="1" applyFont="1" applyFill="1" applyBorder="1" applyAlignment="1" applyProtection="1">
      <alignment horizontal="center" vertical="center"/>
      <protection hidden="1"/>
    </xf>
    <xf numFmtId="0" fontId="18" fillId="2" borderId="52" xfId="2" applyNumberFormat="1" applyFont="1" applyFill="1" applyBorder="1" applyAlignment="1" applyProtection="1">
      <alignment horizontal="center" vertical="center"/>
      <protection hidden="1"/>
    </xf>
    <xf numFmtId="0" fontId="18" fillId="2" borderId="51" xfId="0" applyNumberFormat="1" applyFont="1" applyFill="1" applyBorder="1" applyAlignment="1" applyProtection="1">
      <alignment horizontal="center" vertical="center"/>
      <protection hidden="1"/>
    </xf>
    <xf numFmtId="0" fontId="18" fillId="2" borderId="52" xfId="0" applyNumberFormat="1" applyFont="1" applyFill="1" applyBorder="1" applyAlignment="1" applyProtection="1">
      <alignment horizontal="center" vertical="center"/>
      <protection hidden="1"/>
    </xf>
    <xf numFmtId="0" fontId="18" fillId="2" borderId="15" xfId="2" applyNumberFormat="1" applyFont="1" applyFill="1" applyBorder="1" applyAlignment="1" applyProtection="1">
      <alignment horizontal="center" vertical="center"/>
      <protection hidden="1"/>
    </xf>
    <xf numFmtId="0" fontId="18" fillId="2" borderId="15" xfId="1" applyNumberFormat="1" applyFont="1" applyFill="1" applyBorder="1" applyAlignment="1" applyProtection="1">
      <alignment horizontal="center" vertical="center"/>
      <protection hidden="1"/>
    </xf>
    <xf numFmtId="0" fontId="18" fillId="2" borderId="9" xfId="1" applyNumberFormat="1" applyFont="1" applyFill="1" applyBorder="1" applyAlignment="1" applyProtection="1">
      <alignment horizontal="center" vertical="center"/>
      <protection hidden="1"/>
    </xf>
    <xf numFmtId="0" fontId="18" fillId="2" borderId="21" xfId="1" applyNumberFormat="1" applyFont="1" applyFill="1" applyBorder="1" applyAlignment="1" applyProtection="1">
      <alignment horizontal="center" vertical="center"/>
      <protection hidden="1"/>
    </xf>
    <xf numFmtId="0" fontId="18" fillId="2" borderId="20" xfId="1" applyNumberFormat="1" applyFont="1" applyFill="1" applyBorder="1" applyAlignment="1" applyProtection="1">
      <alignment horizontal="center" vertical="center"/>
      <protection hidden="1"/>
    </xf>
    <xf numFmtId="0" fontId="18" fillId="2" borderId="21" xfId="0" applyNumberFormat="1" applyFont="1" applyFill="1" applyBorder="1" applyAlignment="1" applyProtection="1">
      <alignment horizontal="center" vertical="center"/>
      <protection hidden="1"/>
    </xf>
    <xf numFmtId="0" fontId="18" fillId="2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16" xfId="2" applyNumberFormat="1" applyFont="1" applyFill="1" applyBorder="1" applyAlignment="1" applyProtection="1">
      <alignment horizontal="center" vertical="center"/>
      <protection hidden="1"/>
    </xf>
    <xf numFmtId="0" fontId="18" fillId="2" borderId="16" xfId="1" applyNumberFormat="1" applyFont="1" applyFill="1" applyBorder="1" applyAlignment="1" applyProtection="1">
      <alignment horizontal="center" vertical="center"/>
      <protection hidden="1"/>
    </xf>
    <xf numFmtId="0" fontId="18" fillId="2" borderId="12" xfId="1" applyNumberFormat="1" applyFont="1" applyFill="1" applyBorder="1" applyAlignment="1" applyProtection="1">
      <alignment horizontal="center" vertical="center"/>
      <protection hidden="1"/>
    </xf>
    <xf numFmtId="0" fontId="20" fillId="4" borderId="23" xfId="0" applyFont="1" applyFill="1" applyBorder="1" applyAlignment="1" applyProtection="1">
      <alignment horizontal="center" vertical="center"/>
      <protection hidden="1"/>
    </xf>
    <xf numFmtId="0" fontId="20" fillId="4" borderId="26" xfId="0" applyFont="1" applyFill="1" applyBorder="1" applyAlignment="1" applyProtection="1">
      <alignment horizontal="center" vertical="center"/>
      <protection hidden="1"/>
    </xf>
    <xf numFmtId="0" fontId="19" fillId="4" borderId="25" xfId="0" applyFont="1" applyFill="1" applyBorder="1" applyAlignment="1" applyProtection="1">
      <alignment horizontal="center" vertical="center"/>
      <protection hidden="1"/>
    </xf>
    <xf numFmtId="164" fontId="22" fillId="5" borderId="25" xfId="1" applyNumberFormat="1" applyFont="1" applyFill="1" applyBorder="1" applyAlignment="1" applyProtection="1">
      <alignment horizontal="center" vertical="center" wrapText="1"/>
      <protection hidden="1"/>
    </xf>
    <xf numFmtId="0" fontId="19" fillId="4" borderId="23" xfId="1" applyNumberFormat="1" applyFont="1" applyFill="1" applyBorder="1" applyAlignment="1" applyProtection="1">
      <alignment horizontal="center" vertical="center" wrapText="1"/>
      <protection hidden="1"/>
    </xf>
    <xf numFmtId="0" fontId="19" fillId="4" borderId="28" xfId="1" applyNumberFormat="1" applyFont="1" applyFill="1" applyBorder="1" applyAlignment="1" applyProtection="1">
      <alignment horizontal="center" vertical="center" wrapText="1"/>
      <protection hidden="1"/>
    </xf>
    <xf numFmtId="0" fontId="19" fillId="4" borderId="45" xfId="1" applyNumberFormat="1" applyFont="1" applyFill="1" applyBorder="1" applyAlignment="1" applyProtection="1">
      <alignment horizontal="center" vertical="center" wrapText="1"/>
      <protection hidden="1"/>
    </xf>
    <xf numFmtId="0" fontId="19" fillId="4" borderId="26" xfId="1" applyNumberFormat="1" applyFont="1" applyFill="1" applyBorder="1" applyAlignment="1" applyProtection="1">
      <alignment horizontal="center" vertical="center" wrapText="1"/>
      <protection hidden="1"/>
    </xf>
    <xf numFmtId="0" fontId="19" fillId="4" borderId="41" xfId="1" applyNumberFormat="1" applyFont="1" applyFill="1" applyBorder="1" applyAlignment="1" applyProtection="1">
      <alignment horizontal="center" vertical="center" wrapText="1"/>
      <protection hidden="1"/>
    </xf>
    <xf numFmtId="0" fontId="19" fillId="4" borderId="27" xfId="1" applyNumberFormat="1" applyFont="1" applyFill="1" applyBorder="1" applyAlignment="1" applyProtection="1">
      <alignment horizontal="center" vertical="center" wrapText="1"/>
      <protection hidden="1"/>
    </xf>
    <xf numFmtId="0" fontId="19" fillId="4" borderId="42" xfId="1" applyNumberFormat="1" applyFont="1" applyFill="1" applyBorder="1" applyAlignment="1" applyProtection="1">
      <alignment horizontal="center" vertical="center" wrapText="1"/>
      <protection hidden="1"/>
    </xf>
    <xf numFmtId="0" fontId="19" fillId="4" borderId="0" xfId="1" applyNumberFormat="1" applyFont="1" applyFill="1" applyBorder="1" applyAlignment="1" applyProtection="1">
      <alignment horizontal="center" vertical="center" wrapText="1"/>
      <protection hidden="1"/>
    </xf>
    <xf numFmtId="0" fontId="19" fillId="4" borderId="63" xfId="1" applyNumberFormat="1" applyFont="1" applyFill="1" applyBorder="1" applyAlignment="1" applyProtection="1">
      <alignment horizontal="center" vertical="center" wrapText="1"/>
      <protection hidden="1"/>
    </xf>
    <xf numFmtId="0" fontId="19" fillId="4" borderId="64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11" xfId="0" applyFont="1" applyFill="1" applyBorder="1" applyAlignment="1" applyProtection="1">
      <alignment horizontal="center" vertical="center" wrapText="1"/>
      <protection hidden="1"/>
    </xf>
    <xf numFmtId="0" fontId="12" fillId="6" borderId="35" xfId="0" applyFont="1" applyFill="1" applyBorder="1" applyAlignment="1" applyProtection="1">
      <alignment horizontal="center" vertical="center" wrapText="1"/>
      <protection hidden="1"/>
    </xf>
    <xf numFmtId="0" fontId="12" fillId="6" borderId="16" xfId="0" applyFont="1" applyFill="1" applyBorder="1" applyAlignment="1" applyProtection="1">
      <alignment horizontal="center" vertical="center" wrapText="1"/>
      <protection hidden="1"/>
    </xf>
    <xf numFmtId="0" fontId="12" fillId="6" borderId="12" xfId="0" applyFont="1" applyFill="1" applyBorder="1" applyAlignment="1" applyProtection="1">
      <alignment horizontal="center" vertical="center" wrapText="1"/>
      <protection hidden="1"/>
    </xf>
    <xf numFmtId="0" fontId="12" fillId="6" borderId="58" xfId="0" applyFont="1" applyFill="1" applyBorder="1" applyAlignment="1" applyProtection="1">
      <alignment horizontal="center" vertical="center" wrapText="1"/>
      <protection hidden="1"/>
    </xf>
    <xf numFmtId="0" fontId="12" fillId="6" borderId="59" xfId="0" applyFont="1" applyFill="1" applyBorder="1" applyAlignment="1" applyProtection="1">
      <alignment horizontal="center" vertical="center" wrapText="1"/>
      <protection hidden="1"/>
    </xf>
    <xf numFmtId="0" fontId="12" fillId="6" borderId="60" xfId="0" applyFont="1" applyFill="1" applyBorder="1" applyAlignment="1" applyProtection="1">
      <alignment horizontal="center" vertical="center" wrapText="1"/>
      <protection hidden="1"/>
    </xf>
    <xf numFmtId="0" fontId="12" fillId="6" borderId="72" xfId="0" applyFont="1" applyFill="1" applyBorder="1" applyAlignment="1" applyProtection="1">
      <alignment horizontal="center" vertical="center" wrapText="1"/>
      <protection hidden="1"/>
    </xf>
    <xf numFmtId="0" fontId="19" fillId="4" borderId="17" xfId="0" applyFont="1" applyFill="1" applyBorder="1" applyAlignment="1" applyProtection="1">
      <alignment horizontal="center" vertical="center" wrapText="1"/>
      <protection hidden="1"/>
    </xf>
    <xf numFmtId="0" fontId="23" fillId="5" borderId="40" xfId="0" applyFont="1" applyFill="1" applyBorder="1" applyAlignment="1" applyProtection="1">
      <alignment horizontal="center" vertical="center"/>
      <protection hidden="1"/>
    </xf>
    <xf numFmtId="0" fontId="24" fillId="5" borderId="23" xfId="0" applyFont="1" applyFill="1" applyBorder="1" applyAlignment="1" applyProtection="1">
      <alignment horizontal="center" vertical="center" wrapText="1"/>
      <protection hidden="1"/>
    </xf>
    <xf numFmtId="0" fontId="24" fillId="5" borderId="28" xfId="0" applyFont="1" applyFill="1" applyBorder="1" applyAlignment="1" applyProtection="1">
      <alignment horizontal="center" vertical="center" wrapText="1"/>
      <protection hidden="1"/>
    </xf>
    <xf numFmtId="0" fontId="24" fillId="5" borderId="45" xfId="0" applyFont="1" applyFill="1" applyBorder="1" applyAlignment="1" applyProtection="1">
      <alignment horizontal="center" vertical="center" wrapText="1"/>
      <protection hidden="1"/>
    </xf>
    <xf numFmtId="0" fontId="24" fillId="5" borderId="26" xfId="0" applyFont="1" applyFill="1" applyBorder="1" applyAlignment="1" applyProtection="1">
      <alignment horizontal="center" vertical="center" wrapText="1"/>
      <protection hidden="1"/>
    </xf>
    <xf numFmtId="0" fontId="24" fillId="5" borderId="27" xfId="0" applyFont="1" applyFill="1" applyBorder="1" applyAlignment="1" applyProtection="1">
      <alignment horizontal="center" vertical="center" wrapText="1"/>
      <protection hidden="1"/>
    </xf>
    <xf numFmtId="0" fontId="19" fillId="4" borderId="17" xfId="0" applyFont="1" applyFill="1" applyBorder="1" applyAlignment="1" applyProtection="1">
      <alignment horizontal="center" vertical="center"/>
      <protection hidden="1"/>
    </xf>
    <xf numFmtId="0" fontId="25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18" xfId="0" applyFont="1" applyFill="1" applyBorder="1" applyAlignment="1" applyProtection="1">
      <alignment horizontal="center" vertical="center" wrapText="1"/>
      <protection hidden="1"/>
    </xf>
    <xf numFmtId="0" fontId="4" fillId="6" borderId="40" xfId="0" applyFont="1" applyFill="1" applyBorder="1" applyAlignment="1" applyProtection="1">
      <alignment horizontal="center" vertical="center"/>
      <protection hidden="1"/>
    </xf>
    <xf numFmtId="0" fontId="12" fillId="6" borderId="29" xfId="0" applyFont="1" applyFill="1" applyBorder="1" applyAlignment="1" applyProtection="1">
      <alignment horizontal="center" vertical="center" wrapText="1"/>
      <protection hidden="1"/>
    </xf>
    <xf numFmtId="0" fontId="12" fillId="6" borderId="31" xfId="0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30" xfId="0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37" xfId="0" applyFont="1" applyFill="1" applyBorder="1" applyAlignment="1" applyProtection="1">
      <alignment horizontal="center" vertical="center" wrapText="1"/>
      <protection hidden="1"/>
    </xf>
    <xf numFmtId="0" fontId="12" fillId="6" borderId="20" xfId="0" applyFont="1" applyFill="1" applyBorder="1" applyAlignment="1" applyProtection="1">
      <alignment horizontal="center" vertical="center" wrapText="1"/>
      <protection hidden="1"/>
    </xf>
    <xf numFmtId="0" fontId="19" fillId="4" borderId="23" xfId="1" applyNumberFormat="1" applyFont="1" applyFill="1" applyBorder="1" applyAlignment="1" applyProtection="1">
      <alignment horizontal="center" vertical="center"/>
      <protection hidden="1"/>
    </xf>
    <xf numFmtId="0" fontId="19" fillId="4" borderId="28" xfId="1" applyNumberFormat="1" applyFont="1" applyFill="1" applyBorder="1" applyAlignment="1" applyProtection="1">
      <alignment horizontal="center" vertical="center"/>
      <protection hidden="1"/>
    </xf>
    <xf numFmtId="0" fontId="19" fillId="4" borderId="45" xfId="1" applyNumberFormat="1" applyFont="1" applyFill="1" applyBorder="1" applyAlignment="1" applyProtection="1">
      <alignment horizontal="center" vertical="center"/>
      <protection hidden="1"/>
    </xf>
    <xf numFmtId="0" fontId="19" fillId="4" borderId="26" xfId="1" applyNumberFormat="1" applyFont="1" applyFill="1" applyBorder="1" applyAlignment="1" applyProtection="1">
      <alignment horizontal="center" vertical="center"/>
      <protection hidden="1"/>
    </xf>
    <xf numFmtId="0" fontId="19" fillId="4" borderId="18" xfId="1" applyNumberFormat="1" applyFont="1" applyFill="1" applyBorder="1" applyAlignment="1" applyProtection="1">
      <alignment horizontal="center" vertical="center"/>
      <protection hidden="1"/>
    </xf>
    <xf numFmtId="0" fontId="19" fillId="4" borderId="31" xfId="1" applyNumberFormat="1" applyFont="1" applyFill="1" applyBorder="1" applyAlignment="1" applyProtection="1">
      <alignment horizontal="center" vertical="center"/>
      <protection hidden="1"/>
    </xf>
    <xf numFmtId="0" fontId="19" fillId="4" borderId="30" xfId="1" applyNumberFormat="1" applyFont="1" applyFill="1" applyBorder="1" applyAlignment="1" applyProtection="1">
      <alignment horizontal="center" vertical="center"/>
      <protection hidden="1"/>
    </xf>
    <xf numFmtId="0" fontId="19" fillId="4" borderId="29" xfId="0" applyFont="1" applyFill="1" applyBorder="1" applyAlignment="1" applyProtection="1">
      <alignment horizontal="center" vertical="center"/>
      <protection hidden="1"/>
    </xf>
    <xf numFmtId="0" fontId="20" fillId="4" borderId="16" xfId="0" applyFont="1" applyFill="1" applyBorder="1" applyAlignment="1" applyProtection="1">
      <alignment horizontal="center"/>
      <protection hidden="1"/>
    </xf>
    <xf numFmtId="0" fontId="20" fillId="4" borderId="12" xfId="0" applyFont="1" applyFill="1" applyBorder="1" applyAlignment="1" applyProtection="1">
      <alignment horizontal="center"/>
      <protection hidden="1"/>
    </xf>
    <xf numFmtId="0" fontId="19" fillId="4" borderId="23" xfId="0" applyFont="1" applyFill="1" applyBorder="1" applyAlignment="1" applyProtection="1">
      <alignment horizontal="center" vertical="center"/>
      <protection hidden="1"/>
    </xf>
    <xf numFmtId="0" fontId="21" fillId="4" borderId="45" xfId="0" applyFont="1" applyFill="1" applyBorder="1" applyAlignment="1" applyProtection="1">
      <alignment horizontal="center" vertical="center"/>
      <protection hidden="1"/>
    </xf>
    <xf numFmtId="0" fontId="21" fillId="4" borderId="26" xfId="0" applyFont="1" applyFill="1" applyBorder="1" applyAlignment="1" applyProtection="1">
      <alignment horizontal="center" vertical="center"/>
      <protection hidden="1"/>
    </xf>
    <xf numFmtId="0" fontId="19" fillId="5" borderId="23" xfId="0" applyFont="1" applyFill="1" applyBorder="1" applyAlignment="1" applyProtection="1">
      <alignment horizontal="center" vertical="center"/>
      <protection hidden="1"/>
    </xf>
    <xf numFmtId="0" fontId="21" fillId="5" borderId="45" xfId="0" applyFont="1" applyFill="1" applyBorder="1" applyAlignment="1" applyProtection="1">
      <alignment horizontal="center" vertical="center" wrapText="1"/>
      <protection hidden="1"/>
    </xf>
    <xf numFmtId="0" fontId="21" fillId="5" borderId="26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3" fontId="4" fillId="2" borderId="14" xfId="0" applyNumberFormat="1" applyFont="1" applyFill="1" applyBorder="1" applyAlignment="1" applyProtection="1">
      <alignment horizontal="center" vertical="center"/>
      <protection hidden="1"/>
    </xf>
    <xf numFmtId="0" fontId="4" fillId="2" borderId="72" xfId="0" applyFont="1" applyFill="1" applyBorder="1" applyAlignment="1" applyProtection="1">
      <alignment horizontal="center"/>
      <protection hidden="1"/>
    </xf>
    <xf numFmtId="3" fontId="4" fillId="2" borderId="12" xfId="0" applyNumberFormat="1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left" vertical="center" wrapText="1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12" fillId="6" borderId="13" xfId="0" applyFont="1" applyFill="1" applyBorder="1" applyAlignment="1" applyProtection="1">
      <alignment horizontal="center" vertical="center" wrapText="1"/>
      <protection hidden="1"/>
    </xf>
    <xf numFmtId="0" fontId="12" fillId="6" borderId="47" xfId="0" applyFont="1" applyFill="1" applyBorder="1" applyAlignment="1" applyProtection="1">
      <alignment horizontal="center" vertical="center" wrapText="1"/>
      <protection hidden="1"/>
    </xf>
    <xf numFmtId="0" fontId="12" fillId="6" borderId="6" xfId="0" applyFont="1" applyFill="1" applyBorder="1" applyAlignment="1" applyProtection="1">
      <alignment horizontal="center" vertical="center" wrapText="1"/>
      <protection hidden="1"/>
    </xf>
    <xf numFmtId="0" fontId="12" fillId="6" borderId="14" xfId="0" applyFont="1" applyFill="1" applyBorder="1" applyAlignment="1" applyProtection="1">
      <alignment horizontal="center" vertical="center" wrapText="1"/>
      <protection hidden="1"/>
    </xf>
    <xf numFmtId="0" fontId="19" fillId="5" borderId="17" xfId="0" applyFont="1" applyFill="1" applyBorder="1" applyAlignment="1" applyProtection="1">
      <alignment horizontal="center"/>
      <protection hidden="1"/>
    </xf>
    <xf numFmtId="0" fontId="19" fillId="5" borderId="41" xfId="0" applyFont="1" applyFill="1" applyBorder="1" applyAlignment="1" applyProtection="1">
      <alignment horizontal="center"/>
      <protection hidden="1"/>
    </xf>
    <xf numFmtId="0" fontId="19" fillId="5" borderId="42" xfId="0" applyFont="1" applyFill="1" applyBorder="1" applyAlignment="1" applyProtection="1">
      <alignment horizontal="center"/>
      <protection hidden="1"/>
    </xf>
    <xf numFmtId="0" fontId="19" fillId="5" borderId="17" xfId="0" applyFont="1" applyFill="1" applyBorder="1" applyAlignment="1" applyProtection="1">
      <alignment horizontal="center" vertical="center" wrapText="1"/>
      <protection hidden="1"/>
    </xf>
    <xf numFmtId="0" fontId="19" fillId="5" borderId="41" xfId="0" applyFont="1" applyFill="1" applyBorder="1" applyAlignment="1" applyProtection="1">
      <alignment horizontal="center" vertical="center" wrapText="1"/>
      <protection hidden="1"/>
    </xf>
    <xf numFmtId="0" fontId="19" fillId="5" borderId="42" xfId="0" applyFont="1" applyFill="1" applyBorder="1" applyAlignment="1" applyProtection="1">
      <alignment horizontal="center" vertical="center" wrapText="1"/>
      <protection hidden="1"/>
    </xf>
    <xf numFmtId="0" fontId="19" fillId="4" borderId="28" xfId="0" applyFont="1" applyFill="1" applyBorder="1" applyAlignment="1" applyProtection="1">
      <alignment horizontal="center" vertical="center" wrapText="1"/>
      <protection hidden="1"/>
    </xf>
    <xf numFmtId="0" fontId="19" fillId="4" borderId="42" xfId="0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38" xfId="0" applyFont="1" applyFill="1" applyBorder="1" applyAlignment="1" applyProtection="1">
      <alignment horizontal="center" vertical="center"/>
      <protection hidden="1"/>
    </xf>
    <xf numFmtId="0" fontId="2" fillId="2" borderId="47" xfId="0" applyFont="1" applyFill="1" applyBorder="1" applyAlignment="1" applyProtection="1">
      <alignment horizontal="center" vertical="center"/>
      <protection hidden="1"/>
    </xf>
    <xf numFmtId="0" fontId="2" fillId="2" borderId="43" xfId="0" applyFont="1" applyFill="1" applyBorder="1" applyAlignment="1" applyProtection="1">
      <alignment horizontal="center" vertical="center"/>
      <protection hidden="1"/>
    </xf>
    <xf numFmtId="0" fontId="4" fillId="2" borderId="35" xfId="0" applyNumberFormat="1" applyFont="1" applyFill="1" applyBorder="1" applyAlignment="1" applyProtection="1">
      <alignment horizontal="center" vertical="center"/>
      <protection hidden="1"/>
    </xf>
    <xf numFmtId="0" fontId="4" fillId="2" borderId="33" xfId="0" applyNumberFormat="1" applyFont="1" applyFill="1" applyBorder="1" applyAlignment="1" applyProtection="1">
      <alignment horizontal="center" vertical="center"/>
      <protection hidden="1"/>
    </xf>
    <xf numFmtId="0" fontId="2" fillId="2" borderId="35" xfId="0" applyNumberFormat="1" applyFont="1" applyFill="1" applyBorder="1" applyAlignment="1" applyProtection="1">
      <alignment horizontal="center" vertical="center"/>
      <protection hidden="1"/>
    </xf>
    <xf numFmtId="0" fontId="2" fillId="2" borderId="33" xfId="0" applyNumberFormat="1" applyFont="1" applyFill="1" applyBorder="1" applyAlignment="1" applyProtection="1">
      <alignment horizontal="center" vertical="center"/>
      <protection hidden="1"/>
    </xf>
    <xf numFmtId="0" fontId="19" fillId="4" borderId="45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62" xfId="0" applyNumberFormat="1" applyFont="1" applyFill="1" applyBorder="1" applyAlignment="1" applyProtection="1">
      <alignment horizontal="center" vertical="center"/>
      <protection hidden="1"/>
    </xf>
    <xf numFmtId="0" fontId="4" fillId="2" borderId="61" xfId="0" applyNumberFormat="1" applyFont="1" applyFill="1" applyBorder="1" applyAlignment="1" applyProtection="1">
      <alignment horizontal="center" vertical="center"/>
      <protection hidden="1"/>
    </xf>
    <xf numFmtId="0" fontId="21" fillId="5" borderId="17" xfId="0" applyFont="1" applyFill="1" applyBorder="1" applyAlignment="1" applyProtection="1">
      <alignment horizontal="center" vertical="center" wrapText="1"/>
      <protection hidden="1"/>
    </xf>
    <xf numFmtId="0" fontId="21" fillId="5" borderId="41" xfId="0" applyFont="1" applyFill="1" applyBorder="1" applyAlignment="1" applyProtection="1">
      <alignment horizontal="center" vertical="center" wrapText="1"/>
      <protection hidden="1"/>
    </xf>
    <xf numFmtId="0" fontId="21" fillId="5" borderId="42" xfId="0" applyFont="1" applyFill="1" applyBorder="1" applyAlignment="1" applyProtection="1">
      <alignment horizontal="center" vertical="center" wrapText="1"/>
      <protection hidden="1"/>
    </xf>
    <xf numFmtId="0" fontId="4" fillId="0" borderId="63" xfId="0" applyFont="1" applyFill="1" applyBorder="1" applyAlignment="1" applyProtection="1">
      <alignment horizontal="center" vertical="center"/>
      <protection hidden="1"/>
    </xf>
    <xf numFmtId="0" fontId="4" fillId="0" borderId="71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52" xfId="0" applyFont="1" applyFill="1" applyBorder="1" applyAlignment="1" applyProtection="1">
      <alignment horizontal="center" vertical="center" wrapText="1"/>
      <protection hidden="1"/>
    </xf>
    <xf numFmtId="0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2" xfId="1" applyNumberFormat="1" applyFont="1" applyFill="1" applyBorder="1" applyAlignment="1" applyProtection="1">
      <alignment horizontal="center" vertical="center" wrapText="1"/>
      <protection hidden="1"/>
    </xf>
    <xf numFmtId="164" fontId="21" fillId="5" borderId="17" xfId="1" applyNumberFormat="1" applyFont="1" applyFill="1" applyBorder="1" applyAlignment="1" applyProtection="1">
      <alignment horizontal="center" vertical="center" wrapText="1"/>
      <protection hidden="1"/>
    </xf>
    <xf numFmtId="164" fontId="21" fillId="5" borderId="41" xfId="1" applyNumberFormat="1" applyFont="1" applyFill="1" applyBorder="1" applyAlignment="1" applyProtection="1">
      <alignment horizontal="center" vertical="center" wrapText="1"/>
      <protection hidden="1"/>
    </xf>
    <xf numFmtId="0" fontId="19" fillId="4" borderId="2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46" xfId="0" applyFont="1" applyFill="1" applyBorder="1" applyAlignment="1" applyProtection="1">
      <alignment horizontal="center" vertical="center" wrapText="1"/>
      <protection hidden="1"/>
    </xf>
    <xf numFmtId="0" fontId="2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47" xfId="0" applyNumberFormat="1" applyFont="1" applyFill="1" applyBorder="1" applyAlignment="1" applyProtection="1">
      <alignment horizontal="center" vertical="center"/>
      <protection hidden="1"/>
    </xf>
    <xf numFmtId="0" fontId="2" fillId="2" borderId="74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164" fontId="13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40" xfId="0" applyFont="1" applyFill="1" applyBorder="1" applyAlignment="1" applyProtection="1">
      <alignment horizontal="center" vertical="center" wrapText="1"/>
      <protection hidden="1"/>
    </xf>
    <xf numFmtId="0" fontId="4" fillId="6" borderId="8" xfId="0" applyFont="1" applyFill="1" applyBorder="1" applyAlignment="1" applyProtection="1">
      <alignment horizontal="center" vertical="center" wrapText="1"/>
      <protection hidden="1"/>
    </xf>
    <xf numFmtId="0" fontId="19" fillId="4" borderId="17" xfId="0" applyFont="1" applyFill="1" applyBorder="1" applyAlignment="1" applyProtection="1">
      <alignment horizontal="center" vertical="center"/>
      <protection hidden="1"/>
    </xf>
    <xf numFmtId="0" fontId="19" fillId="4" borderId="41" xfId="0" applyFont="1" applyFill="1" applyBorder="1" applyAlignment="1" applyProtection="1">
      <alignment horizontal="center" vertical="center"/>
      <protection hidden="1"/>
    </xf>
    <xf numFmtId="0" fontId="19" fillId="4" borderId="42" xfId="0" applyFont="1" applyFill="1" applyBorder="1" applyAlignment="1" applyProtection="1">
      <alignment horizontal="center" vertical="center"/>
      <protection hidden="1"/>
    </xf>
    <xf numFmtId="164" fontId="21" fillId="5" borderId="4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4" fillId="2" borderId="38" xfId="0" applyFont="1" applyFill="1" applyBorder="1" applyAlignment="1" applyProtection="1">
      <alignment horizontal="center" vertical="center"/>
      <protection hidden="1"/>
    </xf>
    <xf numFmtId="0" fontId="4" fillId="2" borderId="56" xfId="0" applyNumberFormat="1" applyFont="1" applyFill="1" applyBorder="1" applyAlignment="1" applyProtection="1">
      <alignment horizontal="center" vertical="center"/>
      <protection hidden="1"/>
    </xf>
    <xf numFmtId="0" fontId="4" fillId="2" borderId="5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6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44" xfId="0" applyFont="1" applyFill="1" applyBorder="1" applyAlignment="1" applyProtection="1">
      <alignment horizontal="center" vertical="center" wrapText="1"/>
      <protection hidden="1"/>
    </xf>
    <xf numFmtId="0" fontId="2" fillId="2" borderId="74" xfId="0" applyFont="1" applyFill="1" applyBorder="1" applyAlignment="1" applyProtection="1">
      <alignment horizontal="center" vertical="center" wrapText="1"/>
      <protection hidden="1"/>
    </xf>
    <xf numFmtId="0" fontId="2" fillId="2" borderId="47" xfId="0" applyFont="1" applyFill="1" applyBorder="1" applyAlignment="1" applyProtection="1">
      <alignment horizontal="center" vertical="center" wrapText="1"/>
      <protection hidden="1"/>
    </xf>
    <xf numFmtId="3" fontId="2" fillId="2" borderId="47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48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Alignment="1" applyProtection="1">
      <alignment horizontal="center" vertical="center" wrapText="1"/>
      <protection hidden="1"/>
    </xf>
    <xf numFmtId="0" fontId="2" fillId="2" borderId="56" xfId="0" applyFont="1" applyFill="1" applyBorder="1" applyAlignment="1" applyProtection="1">
      <alignment horizontal="center" vertical="center" wrapText="1"/>
      <protection hidden="1"/>
    </xf>
    <xf numFmtId="3" fontId="2" fillId="2" borderId="57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8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7" xfId="0" applyFont="1" applyFill="1" applyBorder="1" applyAlignment="1" applyProtection="1">
      <alignment horizontal="center" vertical="center" wrapText="1"/>
      <protection hidden="1"/>
    </xf>
    <xf numFmtId="0" fontId="2" fillId="2" borderId="81" xfId="0" applyFont="1" applyFill="1" applyBorder="1" applyAlignment="1" applyProtection="1">
      <alignment horizontal="center" vertical="center" wrapText="1"/>
      <protection hidden="1"/>
    </xf>
    <xf numFmtId="3" fontId="2" fillId="2" borderId="35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3" fillId="4" borderId="45" xfId="0" applyFont="1" applyFill="1" applyBorder="1" applyAlignment="1" applyProtection="1">
      <alignment horizontal="center" vertical="center" wrapText="1"/>
      <protection hidden="1"/>
    </xf>
    <xf numFmtId="0" fontId="23" fillId="4" borderId="28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23" fillId="4" borderId="23" xfId="0" applyFont="1" applyFill="1" applyBorder="1" applyAlignment="1" applyProtection="1">
      <alignment horizontal="center" vertical="center" wrapText="1"/>
      <protection hidden="1"/>
    </xf>
    <xf numFmtId="0" fontId="23" fillId="4" borderId="26" xfId="0" applyFont="1" applyFill="1" applyBorder="1" applyAlignment="1" applyProtection="1">
      <alignment horizontal="center" vertical="center" wrapText="1"/>
      <protection hidden="1"/>
    </xf>
    <xf numFmtId="0" fontId="23" fillId="4" borderId="27" xfId="0" applyFont="1" applyFill="1" applyBorder="1" applyAlignment="1" applyProtection="1">
      <alignment horizontal="center" vertical="center" wrapText="1"/>
      <protection hidden="1"/>
    </xf>
    <xf numFmtId="0" fontId="19" fillId="4" borderId="17" xfId="0" applyFont="1" applyFill="1" applyBorder="1" applyAlignment="1" applyProtection="1">
      <alignment horizontal="center" vertical="center" wrapText="1"/>
      <protection hidden="1"/>
    </xf>
    <xf numFmtId="0" fontId="19" fillId="4" borderId="41" xfId="0" applyFont="1" applyFill="1" applyBorder="1" applyAlignment="1" applyProtection="1">
      <alignment horizontal="center" vertical="center" wrapText="1"/>
      <protection hidden="1"/>
    </xf>
    <xf numFmtId="0" fontId="16" fillId="6" borderId="45" xfId="0" applyFont="1" applyFill="1" applyBorder="1" applyAlignment="1" applyProtection="1">
      <alignment horizontal="center" wrapText="1"/>
      <protection hidden="1"/>
    </xf>
    <xf numFmtId="0" fontId="16" fillId="6" borderId="26" xfId="0" applyFont="1" applyFill="1" applyBorder="1" applyAlignment="1" applyProtection="1">
      <alignment horizontal="center" wrapText="1"/>
      <protection hidden="1"/>
    </xf>
    <xf numFmtId="3" fontId="2" fillId="2" borderId="37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50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5" xfId="0" applyFont="1" applyFill="1" applyBorder="1" applyAlignment="1" applyProtection="1">
      <alignment horizontal="center" vertical="center" wrapText="1"/>
      <protection hidden="1"/>
    </xf>
    <xf numFmtId="3" fontId="2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19" fillId="5" borderId="29" xfId="0" applyFont="1" applyFill="1" applyBorder="1" applyAlignment="1" applyProtection="1">
      <alignment horizontal="center" vertical="center" wrapText="1"/>
      <protection hidden="1"/>
    </xf>
    <xf numFmtId="0" fontId="19" fillId="5" borderId="18" xfId="0" applyFont="1" applyFill="1" applyBorder="1" applyAlignment="1" applyProtection="1">
      <alignment horizontal="center" vertical="center" wrapText="1"/>
      <protection hidden="1"/>
    </xf>
    <xf numFmtId="0" fontId="19" fillId="5" borderId="31" xfId="0" applyFont="1" applyFill="1" applyBorder="1" applyAlignment="1" applyProtection="1">
      <alignment horizontal="center" vertical="center" wrapText="1"/>
      <protection hidden="1"/>
    </xf>
    <xf numFmtId="0" fontId="4" fillId="2" borderId="56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6" fillId="6" borderId="23" xfId="0" applyFont="1" applyFill="1" applyBorder="1" applyAlignment="1" applyProtection="1">
      <alignment horizontal="center" wrapText="1"/>
      <protection hidden="1"/>
    </xf>
    <xf numFmtId="0" fontId="16" fillId="6" borderId="28" xfId="0" applyFont="1" applyFill="1" applyBorder="1" applyAlignment="1" applyProtection="1">
      <alignment horizontal="center" wrapText="1"/>
      <protection hidden="1"/>
    </xf>
    <xf numFmtId="0" fontId="19" fillId="5" borderId="40" xfId="0" applyFont="1" applyFill="1" applyBorder="1" applyAlignment="1" applyProtection="1">
      <alignment horizontal="center" vertical="center" wrapText="1"/>
      <protection hidden="1"/>
    </xf>
    <xf numFmtId="0" fontId="19" fillId="5" borderId="39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14" fillId="2" borderId="16" xfId="0" applyFont="1" applyFill="1" applyBorder="1" applyAlignment="1" applyProtection="1">
      <alignment horizontal="center" vertical="center" wrapText="1"/>
      <protection hidden="1"/>
    </xf>
    <xf numFmtId="3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7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17" xfId="0" applyFont="1" applyFill="1" applyBorder="1" applyAlignment="1" applyProtection="1">
      <alignment horizontal="center" vertical="center" wrapText="1"/>
      <protection hidden="1"/>
    </xf>
    <xf numFmtId="0" fontId="4" fillId="6" borderId="41" xfId="0" applyFont="1" applyFill="1" applyBorder="1" applyAlignment="1" applyProtection="1">
      <alignment horizontal="center" vertical="center" wrapText="1"/>
      <protection hidden="1"/>
    </xf>
    <xf numFmtId="0" fontId="4" fillId="6" borderId="42" xfId="0" applyFont="1" applyFill="1" applyBorder="1" applyAlignment="1" applyProtection="1">
      <alignment horizontal="center" vertical="center" wrapText="1"/>
      <protection hidden="1"/>
    </xf>
    <xf numFmtId="0" fontId="4" fillId="6" borderId="17" xfId="0" applyFont="1" applyFill="1" applyBorder="1" applyAlignment="1" applyProtection="1">
      <alignment horizontal="center" wrapText="1"/>
      <protection hidden="1"/>
    </xf>
    <xf numFmtId="0" fontId="4" fillId="6" borderId="41" xfId="0" applyFont="1" applyFill="1" applyBorder="1" applyAlignment="1" applyProtection="1">
      <alignment horizontal="center" wrapText="1"/>
      <protection hidden="1"/>
    </xf>
    <xf numFmtId="0" fontId="4" fillId="6" borderId="42" xfId="0" applyFont="1" applyFill="1" applyBorder="1" applyAlignment="1" applyProtection="1">
      <alignment horizontal="center" wrapText="1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4" fillId="2" borderId="47" xfId="0" applyFont="1" applyFill="1" applyBorder="1" applyAlignment="1" applyProtection="1">
      <alignment horizontal="center" vertical="center" wrapText="1"/>
      <protection hidden="1"/>
    </xf>
    <xf numFmtId="0" fontId="4" fillId="2" borderId="74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3" fontId="14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horizontal="center" vertical="center" wrapText="1"/>
      <protection hidden="1"/>
    </xf>
    <xf numFmtId="3" fontId="2" fillId="2" borderId="44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8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3" xfId="0" applyFont="1" applyFill="1" applyBorder="1" applyAlignment="1" applyProtection="1">
      <alignment horizontal="center" vertical="center" wrapText="1"/>
      <protection hidden="1"/>
    </xf>
    <xf numFmtId="0" fontId="19" fillId="4" borderId="26" xfId="0" applyFont="1" applyFill="1" applyBorder="1" applyAlignment="1" applyProtection="1">
      <alignment horizontal="center" vertical="center" wrapText="1"/>
      <protection hidden="1"/>
    </xf>
    <xf numFmtId="0" fontId="19" fillId="5" borderId="30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23" fillId="4" borderId="17" xfId="0" applyFont="1" applyFill="1" applyBorder="1" applyAlignment="1" applyProtection="1">
      <alignment horizontal="center" vertical="center" wrapText="1"/>
      <protection hidden="1"/>
    </xf>
    <xf numFmtId="0" fontId="23" fillId="4" borderId="42" xfId="0" applyFont="1" applyFill="1" applyBorder="1" applyAlignment="1" applyProtection="1">
      <alignment horizontal="center" vertical="center" wrapText="1"/>
      <protection hidden="1"/>
    </xf>
    <xf numFmtId="0" fontId="2" fillId="2" borderId="47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wrapText="1"/>
      <protection hidden="1"/>
    </xf>
    <xf numFmtId="0" fontId="2" fillId="2" borderId="14" xfId="0" applyFont="1" applyFill="1" applyBorder="1" applyAlignment="1" applyProtection="1">
      <alignment horizontal="center" wrapText="1"/>
      <protection hidden="1"/>
    </xf>
    <xf numFmtId="0" fontId="2" fillId="2" borderId="15" xfId="0" applyFont="1" applyFill="1" applyBorder="1" applyAlignment="1" applyProtection="1">
      <alignment horizontal="center" wrapText="1"/>
      <protection hidden="1"/>
    </xf>
    <xf numFmtId="0" fontId="2" fillId="2" borderId="9" xfId="0" applyFont="1" applyFill="1" applyBorder="1" applyAlignment="1" applyProtection="1">
      <alignment horizontal="center" wrapText="1"/>
      <protection hidden="1"/>
    </xf>
    <xf numFmtId="0" fontId="2" fillId="2" borderId="16" xfId="0" applyFont="1" applyFill="1" applyBorder="1" applyAlignment="1" applyProtection="1">
      <alignment horizontal="center" wrapText="1"/>
      <protection hidden="1"/>
    </xf>
    <xf numFmtId="0" fontId="2" fillId="2" borderId="12" xfId="0" applyFont="1" applyFill="1" applyBorder="1" applyAlignment="1" applyProtection="1">
      <alignment horizontal="center" wrapText="1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3" fillId="5" borderId="29" xfId="0" applyFont="1" applyFill="1" applyBorder="1" applyAlignment="1" applyProtection="1">
      <alignment horizontal="center" vertical="center" wrapText="1"/>
      <protection hidden="1"/>
    </xf>
    <xf numFmtId="0" fontId="23" fillId="5" borderId="31" xfId="0" applyFont="1" applyFill="1" applyBorder="1" applyAlignment="1" applyProtection="1">
      <alignment horizontal="center" vertical="center" wrapText="1"/>
      <protection hidden="1"/>
    </xf>
    <xf numFmtId="0" fontId="23" fillId="5" borderId="17" xfId="0" applyFont="1" applyFill="1" applyBorder="1" applyAlignment="1" applyProtection="1">
      <alignment horizontal="center" vertical="center" wrapText="1"/>
      <protection hidden="1"/>
    </xf>
    <xf numFmtId="0" fontId="23" fillId="5" borderId="41" xfId="0" applyFont="1" applyFill="1" applyBorder="1" applyAlignment="1" applyProtection="1">
      <alignment horizontal="center" vertical="center" wrapText="1"/>
      <protection hidden="1"/>
    </xf>
    <xf numFmtId="0" fontId="23" fillId="5" borderId="42" xfId="0" applyFont="1" applyFill="1" applyBorder="1" applyAlignment="1" applyProtection="1">
      <alignment horizontal="center" vertical="center" wrapText="1"/>
      <protection hidden="1"/>
    </xf>
    <xf numFmtId="0" fontId="4" fillId="2" borderId="47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74" xfId="0" applyNumberFormat="1" applyFont="1" applyFill="1" applyBorder="1" applyAlignment="1" applyProtection="1">
      <alignment horizontal="center" vertical="center" wrapText="1"/>
      <protection hidden="1"/>
    </xf>
    <xf numFmtId="0" fontId="23" fillId="4" borderId="41" xfId="0" applyFont="1" applyFill="1" applyBorder="1" applyProtection="1">
      <protection hidden="1"/>
    </xf>
    <xf numFmtId="0" fontId="23" fillId="4" borderId="42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23" fillId="5" borderId="18" xfId="0" applyFont="1" applyFill="1" applyBorder="1" applyAlignment="1" applyProtection="1">
      <alignment horizontal="center" vertical="center" wrapText="1"/>
      <protection hidden="1"/>
    </xf>
    <xf numFmtId="0" fontId="23" fillId="5" borderId="30" xfId="0" applyFont="1" applyFill="1" applyBorder="1" applyAlignment="1" applyProtection="1">
      <alignment horizontal="center" vertical="center" wrapText="1"/>
      <protection hidden="1"/>
    </xf>
    <xf numFmtId="0" fontId="23" fillId="4" borderId="41" xfId="0" applyFont="1" applyFill="1" applyBorder="1" applyAlignment="1" applyProtection="1">
      <alignment horizontal="center" vertical="center" wrapText="1"/>
      <protection hidden="1"/>
    </xf>
    <xf numFmtId="0" fontId="4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19" fillId="4" borderId="17" xfId="0" applyFont="1" applyFill="1" applyBorder="1" applyAlignment="1" applyProtection="1">
      <alignment horizontal="center"/>
      <protection hidden="1"/>
    </xf>
    <xf numFmtId="0" fontId="19" fillId="4" borderId="41" xfId="0" applyFont="1" applyFill="1" applyBorder="1" applyAlignment="1" applyProtection="1">
      <alignment horizontal="center"/>
      <protection hidden="1"/>
    </xf>
    <xf numFmtId="0" fontId="19" fillId="4" borderId="42" xfId="0" applyFont="1" applyFill="1" applyBorder="1" applyAlignment="1" applyProtection="1">
      <alignment horizontal="center"/>
      <protection hidden="1"/>
    </xf>
    <xf numFmtId="0" fontId="19" fillId="5" borderId="7" xfId="0" applyNumberFormat="1" applyFont="1" applyFill="1" applyBorder="1" applyAlignment="1" applyProtection="1">
      <alignment horizontal="center" vertical="center"/>
      <protection hidden="1"/>
    </xf>
    <xf numFmtId="0" fontId="19" fillId="5" borderId="43" xfId="0" applyNumberFormat="1" applyFont="1" applyFill="1" applyBorder="1" applyAlignment="1" applyProtection="1">
      <alignment horizontal="center" vertical="center"/>
      <protection hidden="1"/>
    </xf>
    <xf numFmtId="0" fontId="19" fillId="5" borderId="7" xfId="0" applyFont="1" applyFill="1" applyBorder="1" applyAlignment="1" applyProtection="1">
      <alignment horizontal="center" vertical="center"/>
      <protection hidden="1"/>
    </xf>
    <xf numFmtId="0" fontId="19" fillId="5" borderId="44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19" fillId="4" borderId="18" xfId="0" applyFont="1" applyFill="1" applyBorder="1" applyAlignment="1" applyProtection="1">
      <alignment horizontal="center" vertical="center"/>
      <protection hidden="1"/>
    </xf>
    <xf numFmtId="0" fontId="19" fillId="4" borderId="31" xfId="0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center" vertical="center" wrapText="1"/>
      <protection hidden="1"/>
    </xf>
    <xf numFmtId="0" fontId="19" fillId="4" borderId="40" xfId="0" applyFont="1" applyFill="1" applyBorder="1" applyAlignment="1" applyProtection="1">
      <alignment horizontal="center" vertical="center"/>
      <protection hidden="1"/>
    </xf>
    <xf numFmtId="0" fontId="19" fillId="4" borderId="55" xfId="0" applyFont="1" applyFill="1" applyBorder="1" applyAlignment="1" applyProtection="1">
      <alignment horizontal="center" vertical="center"/>
      <protection hidden="1"/>
    </xf>
    <xf numFmtId="0" fontId="2" fillId="2" borderId="55" xfId="0" applyFont="1" applyFill="1" applyBorder="1" applyAlignment="1" applyProtection="1">
      <alignment horizontal="center" vertical="center"/>
      <protection hidden="1"/>
    </xf>
    <xf numFmtId="0" fontId="2" fillId="2" borderId="53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4" fillId="3" borderId="41" xfId="0" applyFont="1" applyFill="1" applyBorder="1" applyAlignment="1" applyProtection="1">
      <alignment horizontal="center" vertical="center"/>
      <protection hidden="1"/>
    </xf>
    <xf numFmtId="0" fontId="4" fillId="3" borderId="42" xfId="0" applyFont="1" applyFill="1" applyBorder="1" applyAlignment="1" applyProtection="1">
      <alignment horizontal="center" vertical="center"/>
      <protection hidden="1"/>
    </xf>
    <xf numFmtId="0" fontId="19" fillId="5" borderId="43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2" fillId="2" borderId="34" xfId="0" applyFont="1" applyFill="1" applyBorder="1" applyAlignment="1" applyProtection="1">
      <alignment horizontal="left" vertical="center" wrapText="1"/>
      <protection hidden="1"/>
    </xf>
    <xf numFmtId="0" fontId="2" fillId="2" borderId="36" xfId="0" applyFont="1" applyFill="1" applyBorder="1" applyAlignment="1" applyProtection="1">
      <alignment horizontal="left" vertical="center" wrapText="1"/>
      <protection hidden="1"/>
    </xf>
    <xf numFmtId="0" fontId="2" fillId="2" borderId="16" xfId="0" applyFont="1" applyFill="1" applyBorder="1" applyAlignment="1" applyProtection="1">
      <alignment horizontal="left" vertical="center" wrapText="1"/>
      <protection hidden="1"/>
    </xf>
    <xf numFmtId="0" fontId="2" fillId="2" borderId="12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9" fillId="4" borderId="39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>
      <alignment horizontal="left" vertical="center" wrapText="1"/>
      <protection hidden="1"/>
    </xf>
    <xf numFmtId="14" fontId="2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14" fontId="2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1" fillId="4" borderId="13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21" fillId="4" borderId="11" xfId="0" applyFont="1" applyFill="1" applyBorder="1" applyAlignment="1" applyProtection="1">
      <alignment horizontal="center" vertical="center"/>
      <protection hidden="1"/>
    </xf>
    <xf numFmtId="0" fontId="20" fillId="4" borderId="15" xfId="0" applyFont="1" applyFill="1" applyBorder="1" applyAlignment="1" applyProtection="1">
      <alignment horizontal="center"/>
      <protection hidden="1"/>
    </xf>
    <xf numFmtId="0" fontId="20" fillId="4" borderId="9" xfId="0" applyFont="1" applyFill="1" applyBorder="1" applyAlignment="1" applyProtection="1">
      <alignment horizontal="center"/>
      <protection hidden="1"/>
    </xf>
    <xf numFmtId="0" fontId="21" fillId="4" borderId="6" xfId="0" applyFont="1" applyFill="1" applyBorder="1" applyAlignment="1" applyProtection="1">
      <alignment horizontal="center"/>
      <protection hidden="1"/>
    </xf>
    <xf numFmtId="0" fontId="21" fillId="4" borderId="14" xfId="0" applyFont="1" applyFill="1" applyBorder="1" applyAlignment="1" applyProtection="1">
      <alignment horizontal="center"/>
      <protection hidden="1"/>
    </xf>
    <xf numFmtId="0" fontId="21" fillId="4" borderId="6" xfId="0" applyFont="1" applyFill="1" applyBorder="1" applyAlignment="1" applyProtection="1">
      <alignment horizontal="center" vertical="center" wrapText="1"/>
      <protection hidden="1"/>
    </xf>
    <xf numFmtId="0" fontId="21" fillId="4" borderId="15" xfId="0" applyFont="1" applyFill="1" applyBorder="1" applyAlignment="1" applyProtection="1">
      <alignment horizontal="center" vertical="center" wrapText="1"/>
      <protection hidden="1"/>
    </xf>
    <xf numFmtId="0" fontId="21" fillId="4" borderId="16" xfId="0" applyFont="1" applyFill="1" applyBorder="1" applyAlignment="1" applyProtection="1">
      <alignment horizontal="center" vertical="center" wrapText="1"/>
      <protection hidden="1"/>
    </xf>
    <xf numFmtId="0" fontId="19" fillId="5" borderId="45" xfId="0" applyFont="1" applyFill="1" applyBorder="1" applyAlignment="1" applyProtection="1">
      <alignment horizontal="center" vertical="center"/>
      <protection hidden="1"/>
    </xf>
    <xf numFmtId="0" fontId="19" fillId="5" borderId="28" xfId="0" applyFont="1" applyFill="1" applyBorder="1" applyAlignment="1" applyProtection="1">
      <alignment horizontal="center" vertical="center"/>
      <protection hidden="1"/>
    </xf>
    <xf numFmtId="0" fontId="19" fillId="5" borderId="17" xfId="0" applyFont="1" applyFill="1" applyBorder="1" applyAlignment="1" applyProtection="1">
      <alignment horizontal="center" vertical="center"/>
      <protection hidden="1"/>
    </xf>
    <xf numFmtId="0" fontId="19" fillId="5" borderId="41" xfId="0" applyFont="1" applyFill="1" applyBorder="1" applyAlignment="1" applyProtection="1">
      <alignment horizontal="center" vertical="center"/>
      <protection hidden="1"/>
    </xf>
    <xf numFmtId="0" fontId="19" fillId="5" borderId="42" xfId="0" applyFont="1" applyFill="1" applyBorder="1" applyAlignment="1" applyProtection="1">
      <alignment horizontal="center" vertical="center"/>
      <protection hidden="1"/>
    </xf>
    <xf numFmtId="14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32" xfId="0" applyFont="1" applyFill="1" applyBorder="1" applyAlignment="1" applyProtection="1">
      <alignment horizontal="left" vertical="center" wrapText="1"/>
      <protection hidden="1"/>
    </xf>
    <xf numFmtId="0" fontId="2" fillId="2" borderId="37" xfId="0" applyFont="1" applyFill="1" applyBorder="1" applyAlignment="1" applyProtection="1">
      <alignment horizontal="left" vertical="center" wrapText="1"/>
      <protection hidden="1"/>
    </xf>
    <xf numFmtId="0" fontId="2" fillId="2" borderId="48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1" fillId="5" borderId="45" xfId="0" applyFont="1" applyFill="1" applyBorder="1" applyAlignment="1" applyProtection="1">
      <alignment horizontal="center" vertical="center"/>
      <protection hidden="1"/>
    </xf>
    <xf numFmtId="0" fontId="19" fillId="5" borderId="2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2" borderId="36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left" vertical="center" wrapText="1"/>
      <protection hidden="1"/>
    </xf>
    <xf numFmtId="0" fontId="2" fillId="0" borderId="21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17" fillId="2" borderId="13" xfId="0" applyFont="1" applyFill="1" applyBorder="1" applyAlignment="1" applyProtection="1">
      <alignment horizontal="left" vertical="center" wrapText="1"/>
      <protection hidden="1"/>
    </xf>
    <xf numFmtId="0" fontId="17" fillId="2" borderId="10" xfId="0" applyFont="1" applyFill="1" applyBorder="1" applyAlignment="1" applyProtection="1">
      <alignment horizontal="left" vertical="center" wrapText="1"/>
      <protection hidden="1"/>
    </xf>
    <xf numFmtId="0" fontId="17" fillId="0" borderId="13" xfId="0" applyFont="1" applyBorder="1" applyAlignment="1" applyProtection="1">
      <alignment horizontal="left" vertical="center" wrapText="1"/>
      <protection hidden="1"/>
    </xf>
    <xf numFmtId="0" fontId="17" fillId="0" borderId="10" xfId="0" applyFont="1" applyBorder="1" applyAlignment="1" applyProtection="1">
      <alignment horizontal="left" vertical="center" wrapText="1"/>
      <protection hidden="1"/>
    </xf>
    <xf numFmtId="1" fontId="2" fillId="2" borderId="76" xfId="0" applyNumberFormat="1" applyFont="1" applyFill="1" applyBorder="1" applyAlignment="1" applyProtection="1">
      <alignment horizontal="center" vertical="center"/>
      <protection hidden="1"/>
    </xf>
    <xf numFmtId="1" fontId="2" fillId="2" borderId="77" xfId="0" applyNumberFormat="1" applyFont="1" applyFill="1" applyBorder="1" applyAlignment="1" applyProtection="1">
      <alignment horizontal="center" vertical="center"/>
      <protection hidden="1"/>
    </xf>
    <xf numFmtId="1" fontId="2" fillId="2" borderId="78" xfId="0" applyNumberFormat="1" applyFont="1" applyFill="1" applyBorder="1" applyAlignment="1" applyProtection="1">
      <alignment horizontal="center" vertical="center"/>
      <protection hidden="1"/>
    </xf>
    <xf numFmtId="1" fontId="2" fillId="2" borderId="68" xfId="0" applyNumberFormat="1" applyFont="1" applyFill="1" applyBorder="1" applyAlignment="1" applyProtection="1">
      <alignment horizontal="center" vertical="center"/>
      <protection hidden="1"/>
    </xf>
    <xf numFmtId="1" fontId="2" fillId="2" borderId="78" xfId="0" applyNumberFormat="1" applyFont="1" applyFill="1" applyBorder="1" applyAlignment="1" applyProtection="1">
      <alignment horizontal="center"/>
      <protection hidden="1"/>
    </xf>
    <xf numFmtId="1" fontId="2" fillId="2" borderId="68" xfId="0" applyNumberFormat="1" applyFont="1" applyFill="1" applyBorder="1" applyAlignment="1" applyProtection="1">
      <alignment horizontal="center"/>
      <protection hidden="1"/>
    </xf>
    <xf numFmtId="1" fontId="2" fillId="2" borderId="79" xfId="0" applyNumberFormat="1" applyFont="1" applyFill="1" applyBorder="1" applyAlignment="1" applyProtection="1">
      <alignment horizontal="center"/>
      <protection hidden="1"/>
    </xf>
    <xf numFmtId="1" fontId="2" fillId="2" borderId="80" xfId="0" applyNumberFormat="1" applyFont="1" applyFill="1" applyBorder="1" applyAlignment="1" applyProtection="1">
      <alignment horizontal="center"/>
      <protection hidden="1"/>
    </xf>
    <xf numFmtId="1" fontId="2" fillId="2" borderId="65" xfId="0" applyNumberFormat="1" applyFont="1" applyFill="1" applyBorder="1" applyAlignment="1" applyProtection="1">
      <alignment horizontal="center" vertical="center"/>
      <protection hidden="1"/>
    </xf>
    <xf numFmtId="1" fontId="2" fillId="2" borderId="66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7" xfId="0" applyNumberFormat="1" applyFont="1" applyFill="1" applyBorder="1" applyAlignment="1" applyProtection="1">
      <alignment horizontal="center" vertical="center"/>
      <protection hidden="1"/>
    </xf>
    <xf numFmtId="1" fontId="2" fillId="2" borderId="67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8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9" xfId="0" applyNumberFormat="1" applyFont="1" applyFill="1" applyBorder="1" applyAlignment="1" applyProtection="1">
      <alignment horizontal="center" vertical="center"/>
      <protection hidden="1"/>
    </xf>
    <xf numFmtId="1" fontId="2" fillId="2" borderId="70" xfId="0" applyNumberFormat="1" applyFont="1" applyFill="1" applyBorder="1" applyAlignment="1" applyProtection="1">
      <alignment horizontal="center" vertical="center" wrapText="1"/>
      <protection hidden="1"/>
    </xf>
  </cellXfs>
  <cellStyles count="23">
    <cellStyle name="Millares" xfId="1" builtinId="3"/>
    <cellStyle name="Millares 10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Millares 7" xfId="10"/>
    <cellStyle name="Millares 8" xfId="11"/>
    <cellStyle name="Millares 9" xfId="12"/>
    <cellStyle name="Normal" xfId="0" builtinId="0"/>
    <cellStyle name="Normal 2" xfId="13"/>
    <cellStyle name="Normal 2 2" xfId="14"/>
    <cellStyle name="Normal 2 2 2" xfId="15"/>
    <cellStyle name="Normal 2 2 3" xfId="16"/>
    <cellStyle name="Normal 2 2 4" xfId="17"/>
    <cellStyle name="Normal 2 3" xfId="18"/>
    <cellStyle name="Normal 2 4" xfId="19"/>
    <cellStyle name="Normal 3" xfId="22"/>
    <cellStyle name="Normal 5" xfId="20"/>
    <cellStyle name="Normal 6" xfId="21"/>
  </cellStyles>
  <dxfs count="0"/>
  <tableStyles count="0" defaultTableStyle="TableStyleMedium9" defaultPivotStyle="PivotStyleLight16"/>
  <colors>
    <mruColors>
      <color rgb="FFCBD7EE"/>
      <color rgb="FFA79466"/>
      <color rgb="FF9BA9B8"/>
      <color rgb="FF782834"/>
      <color rgb="FF1978BE"/>
      <color rgb="FFB1B3B4"/>
      <color rgb="FFF5E3BA"/>
      <color rgb="FFFEEAD2"/>
      <color rgb="FFD59C98"/>
      <color rgb="FFD9A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55721</xdr:colOff>
      <xdr:row>6</xdr:row>
      <xdr:rowOff>115443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55721</xdr:colOff>
      <xdr:row>6</xdr:row>
      <xdr:rowOff>115443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174784</xdr:colOff>
      <xdr:row>6</xdr:row>
      <xdr:rowOff>115443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627221</xdr:colOff>
      <xdr:row>6</xdr:row>
      <xdr:rowOff>115443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38523</xdr:colOff>
      <xdr:row>7</xdr:row>
      <xdr:rowOff>4318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864023</xdr:colOff>
      <xdr:row>7</xdr:row>
      <xdr:rowOff>4318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8:AR40"/>
  <sheetViews>
    <sheetView showGridLines="0" tabSelected="1" zoomScale="80" zoomScaleNormal="80" zoomScaleSheetLayoutView="90" workbookViewId="0">
      <selection activeCell="B12" sqref="B12"/>
    </sheetView>
  </sheetViews>
  <sheetFormatPr baseColWidth="10" defaultColWidth="11.42578125" defaultRowHeight="12.75" x14ac:dyDescent="0.2"/>
  <cols>
    <col min="1" max="1" width="4.85546875" style="16" customWidth="1"/>
    <col min="2" max="2" width="19.5703125" style="16" customWidth="1"/>
    <col min="3" max="3" width="9.140625" style="27" customWidth="1"/>
    <col min="4" max="4" width="9" style="27" customWidth="1"/>
    <col min="5" max="5" width="9.140625" style="16" customWidth="1"/>
    <col min="6" max="8" width="9" style="16" customWidth="1"/>
    <col min="9" max="9" width="9.140625" style="16" customWidth="1"/>
    <col min="10" max="10" width="9" style="16" customWidth="1"/>
    <col min="11" max="11" width="9.42578125" style="16" customWidth="1"/>
    <col min="12" max="22" width="9" style="16" customWidth="1"/>
    <col min="23" max="23" width="3.5703125" style="16" customWidth="1"/>
    <col min="24" max="32" width="9" style="16" customWidth="1"/>
    <col min="33" max="33" width="4.140625" style="28" customWidth="1"/>
    <col min="34" max="35" width="7.5703125" style="27" customWidth="1"/>
    <col min="36" max="36" width="9.28515625" style="16" bestFit="1" customWidth="1"/>
    <col min="37" max="37" width="9.140625" style="16" bestFit="1" customWidth="1"/>
    <col min="38" max="38" width="9.5703125" style="16" bestFit="1" customWidth="1"/>
    <col min="39" max="39" width="9.140625" style="16" bestFit="1" customWidth="1"/>
    <col min="40" max="40" width="11.42578125" style="16"/>
    <col min="41" max="41" width="3.7109375" style="16" customWidth="1"/>
    <col min="42" max="16384" width="11.42578125" style="16"/>
  </cols>
  <sheetData>
    <row r="8" spans="1:37" ht="17.100000000000001" customHeight="1" x14ac:dyDescent="0.25">
      <c r="A8" s="15" t="s">
        <v>79</v>
      </c>
      <c r="B8" s="15"/>
      <c r="C8" s="78"/>
      <c r="D8" s="78"/>
      <c r="E8" s="29"/>
    </row>
    <row r="9" spans="1:37" ht="17.100000000000001" customHeight="1" x14ac:dyDescent="0.2">
      <c r="A9" s="12" t="s">
        <v>112</v>
      </c>
    </row>
    <row r="10" spans="1:37" ht="17.100000000000001" customHeight="1" thickBot="1" x14ac:dyDescent="0.25">
      <c r="A10" s="12"/>
    </row>
    <row r="11" spans="1:37" ht="17.100000000000001" customHeight="1" thickBot="1" x14ac:dyDescent="0.25">
      <c r="A11" s="12"/>
      <c r="C11" s="350" t="s">
        <v>13</v>
      </c>
      <c r="D11" s="351"/>
      <c r="E11" s="351"/>
      <c r="F11" s="351"/>
      <c r="G11" s="351"/>
      <c r="H11" s="351"/>
      <c r="I11" s="351"/>
      <c r="J11" s="351"/>
      <c r="K11" s="351"/>
      <c r="L11" s="352"/>
      <c r="M11" s="68"/>
      <c r="N11" s="68"/>
      <c r="O11" s="68"/>
      <c r="P11" s="68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"/>
      <c r="AD11" s="1"/>
      <c r="AE11" s="1"/>
      <c r="AF11" s="1"/>
    </row>
    <row r="12" spans="1:37" ht="30.75" customHeight="1" thickBot="1" x14ac:dyDescent="0.25">
      <c r="A12" s="12"/>
      <c r="B12" s="227" t="s">
        <v>17</v>
      </c>
      <c r="C12" s="334" t="s">
        <v>5</v>
      </c>
      <c r="D12" s="316"/>
      <c r="E12" s="316" t="s">
        <v>2</v>
      </c>
      <c r="F12" s="316"/>
      <c r="G12" s="316" t="s">
        <v>3</v>
      </c>
      <c r="H12" s="316"/>
      <c r="I12" s="316" t="s">
        <v>4</v>
      </c>
      <c r="J12" s="306"/>
      <c r="K12" s="306" t="s">
        <v>83</v>
      </c>
      <c r="L12" s="307"/>
      <c r="O12" s="34"/>
      <c r="P12" s="34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28"/>
      <c r="AJ12" s="27"/>
      <c r="AK12" s="27"/>
    </row>
    <row r="13" spans="1:37" ht="17.100000000000001" customHeight="1" x14ac:dyDescent="0.2">
      <c r="A13" s="12"/>
      <c r="B13" s="107" t="s">
        <v>97</v>
      </c>
      <c r="C13" s="340">
        <v>1084</v>
      </c>
      <c r="D13" s="341"/>
      <c r="E13" s="342">
        <v>146</v>
      </c>
      <c r="F13" s="343"/>
      <c r="G13" s="342">
        <v>165</v>
      </c>
      <c r="H13" s="343"/>
      <c r="I13" s="342">
        <v>75</v>
      </c>
      <c r="J13" s="343"/>
      <c r="K13" s="310">
        <v>32</v>
      </c>
      <c r="L13" s="311"/>
      <c r="O13" s="34"/>
      <c r="P13" s="34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28"/>
      <c r="AJ13" s="27"/>
      <c r="AK13" s="27"/>
    </row>
    <row r="14" spans="1:37" ht="17.100000000000001" customHeight="1" thickBot="1" x14ac:dyDescent="0.25">
      <c r="A14" s="12"/>
      <c r="B14" s="82" t="s">
        <v>98</v>
      </c>
      <c r="C14" s="329">
        <v>946</v>
      </c>
      <c r="D14" s="330"/>
      <c r="E14" s="314">
        <v>149</v>
      </c>
      <c r="F14" s="315"/>
      <c r="G14" s="314">
        <v>245</v>
      </c>
      <c r="H14" s="315"/>
      <c r="I14" s="314">
        <v>53</v>
      </c>
      <c r="J14" s="315"/>
      <c r="K14" s="308">
        <v>12</v>
      </c>
      <c r="L14" s="309"/>
      <c r="O14" s="34"/>
      <c r="P14" s="34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28"/>
      <c r="AJ14" s="27"/>
      <c r="AK14" s="27"/>
    </row>
    <row r="15" spans="1:37" ht="17.100000000000001" customHeight="1" x14ac:dyDescent="0.2">
      <c r="A15" s="12"/>
      <c r="B15" s="107" t="s">
        <v>107</v>
      </c>
      <c r="C15" s="340">
        <v>1103</v>
      </c>
      <c r="D15" s="341"/>
      <c r="E15" s="342">
        <v>112</v>
      </c>
      <c r="F15" s="343"/>
      <c r="G15" s="342">
        <v>199</v>
      </c>
      <c r="H15" s="343"/>
      <c r="I15" s="342">
        <v>59</v>
      </c>
      <c r="J15" s="343"/>
      <c r="K15" s="310">
        <v>6</v>
      </c>
      <c r="L15" s="311"/>
      <c r="O15" s="34"/>
      <c r="P15" s="34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0"/>
      <c r="AH15" s="30"/>
      <c r="AI15" s="28"/>
      <c r="AJ15" s="27"/>
      <c r="AK15" s="27"/>
    </row>
    <row r="16" spans="1:37" ht="17.100000000000001" customHeight="1" thickBot="1" x14ac:dyDescent="0.25">
      <c r="A16" s="12"/>
      <c r="B16" s="82" t="s">
        <v>108</v>
      </c>
      <c r="C16" s="329">
        <v>1145</v>
      </c>
      <c r="D16" s="330"/>
      <c r="E16" s="314">
        <v>124</v>
      </c>
      <c r="F16" s="315"/>
      <c r="G16" s="314">
        <v>261</v>
      </c>
      <c r="H16" s="315"/>
      <c r="I16" s="314">
        <v>79</v>
      </c>
      <c r="J16" s="315"/>
      <c r="K16" s="308">
        <v>12</v>
      </c>
      <c r="L16" s="309"/>
      <c r="O16" s="34"/>
      <c r="P16" s="34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0"/>
      <c r="AH16" s="30"/>
      <c r="AI16" s="28"/>
      <c r="AJ16" s="27"/>
      <c r="AK16" s="27"/>
    </row>
    <row r="17" spans="1:44" ht="17.100000000000001" customHeight="1" x14ac:dyDescent="0.2">
      <c r="A17" s="12"/>
      <c r="B17" s="81" t="s">
        <v>109</v>
      </c>
      <c r="C17" s="357">
        <f>D31</f>
        <v>1004</v>
      </c>
      <c r="D17" s="358"/>
      <c r="E17" s="320">
        <f>H31</f>
        <v>172</v>
      </c>
      <c r="F17" s="321"/>
      <c r="G17" s="320">
        <f>L31</f>
        <v>267</v>
      </c>
      <c r="H17" s="321"/>
      <c r="I17" s="320">
        <f>P31</f>
        <v>10</v>
      </c>
      <c r="J17" s="346"/>
      <c r="K17" s="325">
        <f>T31</f>
        <v>12</v>
      </c>
      <c r="L17" s="326"/>
      <c r="O17" s="34"/>
      <c r="P17" s="34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32"/>
      <c r="AH17" s="32"/>
      <c r="AI17" s="28"/>
      <c r="AJ17" s="27"/>
      <c r="AK17" s="27"/>
    </row>
    <row r="18" spans="1:44" ht="17.100000000000001" customHeight="1" thickBot="1" x14ac:dyDescent="0.25">
      <c r="A18" s="12"/>
      <c r="B18" s="36" t="s">
        <v>110</v>
      </c>
      <c r="C18" s="338">
        <f>F31</f>
        <v>1039</v>
      </c>
      <c r="D18" s="339"/>
      <c r="E18" s="312">
        <f>J31</f>
        <v>170</v>
      </c>
      <c r="F18" s="313"/>
      <c r="G18" s="312">
        <f>N31</f>
        <v>194</v>
      </c>
      <c r="H18" s="313"/>
      <c r="I18" s="312">
        <f>R31</f>
        <v>82</v>
      </c>
      <c r="J18" s="356"/>
      <c r="K18" s="354">
        <f>V31</f>
        <v>0</v>
      </c>
      <c r="L18" s="355"/>
      <c r="O18" s="34"/>
      <c r="P18" s="34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32"/>
      <c r="AH18" s="32"/>
      <c r="AI18" s="28"/>
      <c r="AJ18" s="27"/>
      <c r="AK18" s="27"/>
    </row>
    <row r="19" spans="1:44" ht="17.100000000000001" customHeight="1" thickBot="1" x14ac:dyDescent="0.3">
      <c r="A19" s="12"/>
      <c r="B19" s="16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8"/>
      <c r="AP19" s="33"/>
      <c r="AQ19" s="33"/>
      <c r="AR19" s="33"/>
    </row>
    <row r="20" spans="1:44" ht="42.75" customHeight="1" thickBot="1" x14ac:dyDescent="0.3">
      <c r="A20" s="12"/>
      <c r="C20" s="322" t="s">
        <v>42</v>
      </c>
      <c r="D20" s="323"/>
      <c r="E20" s="324"/>
      <c r="F20" s="332" t="s">
        <v>94</v>
      </c>
      <c r="G20" s="353"/>
      <c r="H20" s="332" t="s">
        <v>95</v>
      </c>
      <c r="I20" s="333"/>
      <c r="J20" s="228" t="s">
        <v>22</v>
      </c>
      <c r="K20" s="345"/>
      <c r="L20" s="34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4"/>
      <c r="AH20" s="16"/>
      <c r="AI20" s="16"/>
      <c r="AJ20" s="2"/>
      <c r="AK20" s="2"/>
      <c r="AL20" s="2"/>
      <c r="AM20" s="2"/>
      <c r="AN20" s="18"/>
      <c r="AP20" s="33"/>
      <c r="AQ20" s="33"/>
      <c r="AR20" s="33"/>
    </row>
    <row r="21" spans="1:44" ht="15" customHeight="1" x14ac:dyDescent="0.25">
      <c r="A21" s="12"/>
      <c r="C21" s="327">
        <v>2017</v>
      </c>
      <c r="D21" s="328"/>
      <c r="E21" s="328"/>
      <c r="F21" s="331">
        <f>SUM(C13:L13)</f>
        <v>1502</v>
      </c>
      <c r="G21" s="331"/>
      <c r="H21" s="331">
        <f>SUM(C14:L14)</f>
        <v>1405</v>
      </c>
      <c r="I21" s="331"/>
      <c r="J21" s="103">
        <f>SUM(F21:I21)</f>
        <v>2907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4"/>
      <c r="AH21" s="16"/>
      <c r="AI21" s="16"/>
      <c r="AJ21" s="2"/>
      <c r="AK21" s="2"/>
      <c r="AL21" s="2"/>
      <c r="AM21" s="2"/>
      <c r="AN21" s="18"/>
      <c r="AP21" s="33"/>
      <c r="AQ21" s="33"/>
      <c r="AR21" s="33"/>
    </row>
    <row r="22" spans="1:44" ht="15" customHeight="1" x14ac:dyDescent="0.25">
      <c r="A22" s="12"/>
      <c r="C22" s="335">
        <v>2018</v>
      </c>
      <c r="D22" s="336"/>
      <c r="E22" s="337"/>
      <c r="F22" s="319">
        <f>SUM(C15:L15)</f>
        <v>1479</v>
      </c>
      <c r="G22" s="319"/>
      <c r="H22" s="319">
        <f>SUM(C16:L16)</f>
        <v>1621</v>
      </c>
      <c r="I22" s="319"/>
      <c r="J22" s="83">
        <f>SUM(F22:I22)</f>
        <v>3100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34"/>
      <c r="AH22" s="16"/>
      <c r="AI22" s="16"/>
      <c r="AJ22" s="2"/>
      <c r="AK22" s="2"/>
      <c r="AL22" s="2"/>
      <c r="AM22" s="2"/>
      <c r="AN22" s="18"/>
      <c r="AP22" s="33"/>
      <c r="AQ22" s="33"/>
      <c r="AR22" s="33"/>
    </row>
    <row r="23" spans="1:44" ht="15" customHeight="1" thickBot="1" x14ac:dyDescent="0.3">
      <c r="A23" s="12"/>
      <c r="C23" s="317">
        <v>2019</v>
      </c>
      <c r="D23" s="318"/>
      <c r="E23" s="318"/>
      <c r="F23" s="347">
        <f>SUM(C17:L17)</f>
        <v>1465</v>
      </c>
      <c r="G23" s="347"/>
      <c r="H23" s="347">
        <f>SUM(C18:L18)</f>
        <v>1485</v>
      </c>
      <c r="I23" s="347"/>
      <c r="J23" s="84">
        <f>SUM(F23:I23)</f>
        <v>2950</v>
      </c>
      <c r="M23" s="4"/>
      <c r="N23" s="4"/>
      <c r="O23" s="4"/>
      <c r="P23" s="4"/>
      <c r="Q23" s="4"/>
      <c r="R23" s="4"/>
      <c r="S23" s="4"/>
      <c r="T23" s="4"/>
      <c r="U23" s="4"/>
      <c r="V23" s="27"/>
      <c r="W23" s="27"/>
      <c r="X23" s="27"/>
      <c r="Y23" s="27"/>
      <c r="Z23" s="27"/>
      <c r="AA23" s="27"/>
      <c r="AB23" s="27"/>
      <c r="AC23" s="4"/>
      <c r="AD23" s="4"/>
      <c r="AE23" s="4"/>
      <c r="AF23" s="4"/>
      <c r="AG23" s="34"/>
      <c r="AH23" s="16"/>
      <c r="AI23" s="16"/>
      <c r="AJ23" s="2"/>
      <c r="AK23" s="2"/>
      <c r="AL23" s="2"/>
      <c r="AM23" s="2"/>
      <c r="AN23" s="18"/>
      <c r="AP23" s="33"/>
      <c r="AQ23" s="33"/>
      <c r="AR23" s="33"/>
    </row>
    <row r="24" spans="1:44" ht="12.75" customHeight="1" x14ac:dyDescent="0.2">
      <c r="A24" s="12"/>
      <c r="V24" s="27"/>
      <c r="W24" s="27"/>
      <c r="X24" s="27"/>
      <c r="Y24" s="27"/>
      <c r="Z24" s="27"/>
      <c r="AA24" s="27"/>
      <c r="AB24" s="27"/>
      <c r="AG24" s="34"/>
      <c r="AH24" s="16"/>
      <c r="AI24" s="16"/>
    </row>
    <row r="25" spans="1:44" x14ac:dyDescent="0.2">
      <c r="A25" s="12" t="s">
        <v>111</v>
      </c>
    </row>
    <row r="26" spans="1:44" ht="9" customHeight="1" thickBot="1" x14ac:dyDescent="0.25">
      <c r="A26" s="12"/>
    </row>
    <row r="27" spans="1:44" ht="13.5" thickBot="1" x14ac:dyDescent="0.25">
      <c r="C27" s="300" t="s">
        <v>34</v>
      </c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2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44" ht="24.75" customHeight="1" thickBot="1" x14ac:dyDescent="0.25">
      <c r="C28" s="303" t="s">
        <v>5</v>
      </c>
      <c r="D28" s="304"/>
      <c r="E28" s="304"/>
      <c r="F28" s="305"/>
      <c r="G28" s="303" t="s">
        <v>2</v>
      </c>
      <c r="H28" s="304"/>
      <c r="I28" s="304"/>
      <c r="J28" s="305"/>
      <c r="K28" s="303" t="s">
        <v>3</v>
      </c>
      <c r="L28" s="304"/>
      <c r="M28" s="304"/>
      <c r="N28" s="304"/>
      <c r="O28" s="303" t="s">
        <v>4</v>
      </c>
      <c r="P28" s="304"/>
      <c r="Q28" s="304"/>
      <c r="R28" s="305"/>
      <c r="S28" s="303" t="s">
        <v>83</v>
      </c>
      <c r="T28" s="304"/>
      <c r="U28" s="304"/>
      <c r="V28" s="305"/>
      <c r="W28" s="20"/>
      <c r="X28" s="160"/>
      <c r="Y28" s="160"/>
      <c r="Z28" s="344"/>
      <c r="AA28" s="344"/>
      <c r="AB28" s="344"/>
      <c r="AC28" s="344"/>
      <c r="AG28" s="16"/>
      <c r="AH28" s="16"/>
      <c r="AI28" s="16"/>
    </row>
    <row r="29" spans="1:44" ht="12.75" customHeight="1" x14ac:dyDescent="0.2">
      <c r="B29" s="348" t="s">
        <v>26</v>
      </c>
      <c r="C29" s="296" t="s">
        <v>109</v>
      </c>
      <c r="D29" s="297"/>
      <c r="E29" s="298" t="s">
        <v>110</v>
      </c>
      <c r="F29" s="299"/>
      <c r="G29" s="296" t="s">
        <v>109</v>
      </c>
      <c r="H29" s="297"/>
      <c r="I29" s="298" t="s">
        <v>110</v>
      </c>
      <c r="J29" s="299"/>
      <c r="K29" s="296" t="s">
        <v>109</v>
      </c>
      <c r="L29" s="297"/>
      <c r="M29" s="298" t="s">
        <v>110</v>
      </c>
      <c r="N29" s="299"/>
      <c r="O29" s="296" t="s">
        <v>109</v>
      </c>
      <c r="P29" s="297"/>
      <c r="Q29" s="298" t="s">
        <v>110</v>
      </c>
      <c r="R29" s="299"/>
      <c r="S29" s="296" t="s">
        <v>109</v>
      </c>
      <c r="T29" s="297"/>
      <c r="U29" s="298" t="s">
        <v>110</v>
      </c>
      <c r="V29" s="299"/>
      <c r="W29" s="96"/>
      <c r="X29" s="96"/>
      <c r="Y29" s="96"/>
      <c r="AG29" s="16"/>
      <c r="AH29" s="16"/>
      <c r="AI29" s="16"/>
    </row>
    <row r="30" spans="1:44" ht="39" customHeight="1" thickBot="1" x14ac:dyDescent="0.25">
      <c r="B30" s="349"/>
      <c r="C30" s="239" t="s">
        <v>25</v>
      </c>
      <c r="D30" s="240" t="s">
        <v>33</v>
      </c>
      <c r="E30" s="241" t="s">
        <v>25</v>
      </c>
      <c r="F30" s="242" t="s">
        <v>33</v>
      </c>
      <c r="G30" s="243" t="s">
        <v>25</v>
      </c>
      <c r="H30" s="244" t="s">
        <v>33</v>
      </c>
      <c r="I30" s="241" t="s">
        <v>25</v>
      </c>
      <c r="J30" s="242" t="s">
        <v>33</v>
      </c>
      <c r="K30" s="243" t="s">
        <v>25</v>
      </c>
      <c r="L30" s="244" t="s">
        <v>33</v>
      </c>
      <c r="M30" s="243" t="s">
        <v>25</v>
      </c>
      <c r="N30" s="245" t="s">
        <v>33</v>
      </c>
      <c r="O30" s="243" t="s">
        <v>25</v>
      </c>
      <c r="P30" s="244" t="s">
        <v>33</v>
      </c>
      <c r="Q30" s="243" t="s">
        <v>25</v>
      </c>
      <c r="R30" s="245" t="s">
        <v>33</v>
      </c>
      <c r="S30" s="246" t="s">
        <v>25</v>
      </c>
      <c r="T30" s="244" t="s">
        <v>33</v>
      </c>
      <c r="U30" s="243" t="s">
        <v>25</v>
      </c>
      <c r="V30" s="245" t="s">
        <v>33</v>
      </c>
      <c r="W30" s="96"/>
      <c r="X30" s="96"/>
      <c r="Y30" s="96"/>
      <c r="AG30" s="16"/>
      <c r="AH30" s="16"/>
      <c r="AI30" s="16"/>
    </row>
    <row r="31" spans="1:44" ht="26.25" thickBot="1" x14ac:dyDescent="0.25">
      <c r="B31" s="247" t="s">
        <v>16</v>
      </c>
      <c r="C31" s="229">
        <f>SUM(C32:C39)</f>
        <v>27</v>
      </c>
      <c r="D31" s="230">
        <f t="shared" ref="D31:L31" si="0">SUM(D32:D39)</f>
        <v>1004</v>
      </c>
      <c r="E31" s="231">
        <f>SUM(E32:E39)</f>
        <v>26</v>
      </c>
      <c r="F31" s="232">
        <f>SUM(F32:F39)</f>
        <v>1039</v>
      </c>
      <c r="G31" s="231">
        <f t="shared" si="0"/>
        <v>12</v>
      </c>
      <c r="H31" s="233">
        <f t="shared" si="0"/>
        <v>172</v>
      </c>
      <c r="I31" s="231">
        <f>SUM(I32:I39)</f>
        <v>11</v>
      </c>
      <c r="J31" s="232">
        <f>SUM(J32:J39)</f>
        <v>170</v>
      </c>
      <c r="K31" s="234">
        <f t="shared" si="0"/>
        <v>8</v>
      </c>
      <c r="L31" s="233">
        <f t="shared" si="0"/>
        <v>267</v>
      </c>
      <c r="M31" s="231">
        <f t="shared" ref="M31:V31" si="1">SUM(M32:M39)</f>
        <v>9</v>
      </c>
      <c r="N31" s="232">
        <f t="shared" si="1"/>
        <v>194</v>
      </c>
      <c r="O31" s="234">
        <f t="shared" si="1"/>
        <v>1</v>
      </c>
      <c r="P31" s="233">
        <f t="shared" si="1"/>
        <v>10</v>
      </c>
      <c r="Q31" s="231">
        <f t="shared" si="1"/>
        <v>3</v>
      </c>
      <c r="R31" s="235">
        <f t="shared" si="1"/>
        <v>82</v>
      </c>
      <c r="S31" s="236">
        <f t="shared" si="1"/>
        <v>2</v>
      </c>
      <c r="T31" s="237">
        <f t="shared" si="1"/>
        <v>12</v>
      </c>
      <c r="U31" s="237">
        <f t="shared" si="1"/>
        <v>0</v>
      </c>
      <c r="V31" s="238">
        <f t="shared" si="1"/>
        <v>0</v>
      </c>
      <c r="W31" s="2"/>
      <c r="X31" s="2"/>
      <c r="Y31" s="2"/>
      <c r="AG31" s="16"/>
      <c r="AH31" s="16"/>
      <c r="AI31" s="16"/>
    </row>
    <row r="32" spans="1:44" x14ac:dyDescent="0.2">
      <c r="B32" s="22" t="s">
        <v>27</v>
      </c>
      <c r="C32" s="554">
        <v>10</v>
      </c>
      <c r="D32" s="555">
        <v>364</v>
      </c>
      <c r="E32" s="177">
        <v>10</v>
      </c>
      <c r="F32" s="178">
        <v>424</v>
      </c>
      <c r="G32" s="23">
        <v>5</v>
      </c>
      <c r="H32" s="158">
        <v>31</v>
      </c>
      <c r="I32" s="179">
        <v>4</v>
      </c>
      <c r="J32" s="180">
        <v>58</v>
      </c>
      <c r="K32" s="23">
        <v>1</v>
      </c>
      <c r="L32" s="158">
        <v>74</v>
      </c>
      <c r="M32" s="177">
        <v>3</v>
      </c>
      <c r="N32" s="178">
        <v>74</v>
      </c>
      <c r="O32" s="23">
        <v>0</v>
      </c>
      <c r="P32" s="158">
        <v>0</v>
      </c>
      <c r="Q32" s="181">
        <v>1</v>
      </c>
      <c r="R32" s="182">
        <v>35</v>
      </c>
      <c r="S32" s="124">
        <v>0</v>
      </c>
      <c r="T32" s="158">
        <v>0</v>
      </c>
      <c r="U32" s="181">
        <v>0</v>
      </c>
      <c r="V32" s="183">
        <v>0</v>
      </c>
      <c r="W32" s="35"/>
      <c r="X32" s="35"/>
      <c r="Y32" s="35"/>
      <c r="AG32" s="16"/>
      <c r="AH32" s="16"/>
      <c r="AI32" s="16"/>
    </row>
    <row r="33" spans="2:35" x14ac:dyDescent="0.2">
      <c r="B33" s="24" t="s">
        <v>28</v>
      </c>
      <c r="C33" s="556">
        <v>5</v>
      </c>
      <c r="D33" s="549">
        <v>188</v>
      </c>
      <c r="E33" s="184">
        <v>5</v>
      </c>
      <c r="F33" s="185">
        <v>180</v>
      </c>
      <c r="G33" s="6">
        <v>2</v>
      </c>
      <c r="H33" s="109">
        <v>35</v>
      </c>
      <c r="I33" s="186">
        <v>2</v>
      </c>
      <c r="J33" s="187">
        <v>22</v>
      </c>
      <c r="K33" s="6">
        <v>2</v>
      </c>
      <c r="L33" s="109">
        <v>50</v>
      </c>
      <c r="M33" s="184">
        <v>1</v>
      </c>
      <c r="N33" s="185">
        <v>28</v>
      </c>
      <c r="O33" s="6">
        <v>1</v>
      </c>
      <c r="P33" s="109">
        <v>10</v>
      </c>
      <c r="Q33" s="188">
        <v>1</v>
      </c>
      <c r="R33" s="189">
        <v>12</v>
      </c>
      <c r="S33" s="125">
        <v>0</v>
      </c>
      <c r="T33" s="109">
        <v>0</v>
      </c>
      <c r="U33" s="188">
        <v>0</v>
      </c>
      <c r="V33" s="190">
        <v>0</v>
      </c>
      <c r="W33" s="28"/>
      <c r="X33" s="35"/>
      <c r="Y33" s="35"/>
      <c r="AG33" s="16"/>
      <c r="AH33" s="16"/>
      <c r="AI33" s="16"/>
    </row>
    <row r="34" spans="2:35" x14ac:dyDescent="0.2">
      <c r="B34" s="24" t="s">
        <v>1</v>
      </c>
      <c r="C34" s="557">
        <v>4</v>
      </c>
      <c r="D34" s="558">
        <v>131</v>
      </c>
      <c r="E34" s="184">
        <v>4</v>
      </c>
      <c r="F34" s="185">
        <v>119</v>
      </c>
      <c r="G34" s="6">
        <v>3</v>
      </c>
      <c r="H34" s="109">
        <v>77</v>
      </c>
      <c r="I34" s="186">
        <v>4</v>
      </c>
      <c r="J34" s="187">
        <v>63</v>
      </c>
      <c r="K34" s="6">
        <v>0</v>
      </c>
      <c r="L34" s="109">
        <v>0</v>
      </c>
      <c r="M34" s="184"/>
      <c r="N34" s="185"/>
      <c r="O34" s="6">
        <v>0</v>
      </c>
      <c r="P34" s="109">
        <v>0</v>
      </c>
      <c r="Q34" s="188">
        <v>0</v>
      </c>
      <c r="R34" s="189">
        <v>0</v>
      </c>
      <c r="S34" s="125">
        <v>0</v>
      </c>
      <c r="T34" s="109">
        <v>0</v>
      </c>
      <c r="U34" s="188">
        <v>0</v>
      </c>
      <c r="V34" s="190">
        <v>0</v>
      </c>
      <c r="W34" s="35"/>
      <c r="X34" s="35"/>
      <c r="Y34" s="35"/>
      <c r="AG34" s="16"/>
      <c r="AH34" s="16"/>
      <c r="AI34" s="16"/>
    </row>
    <row r="35" spans="2:35" x14ac:dyDescent="0.2">
      <c r="B35" s="24" t="s">
        <v>29</v>
      </c>
      <c r="C35" s="556">
        <v>2</v>
      </c>
      <c r="D35" s="549">
        <v>40</v>
      </c>
      <c r="E35" s="184">
        <v>2</v>
      </c>
      <c r="F35" s="185">
        <v>41</v>
      </c>
      <c r="G35" s="6">
        <v>0</v>
      </c>
      <c r="H35" s="109">
        <v>0</v>
      </c>
      <c r="I35" s="186">
        <v>0</v>
      </c>
      <c r="J35" s="187">
        <v>0</v>
      </c>
      <c r="K35" s="6">
        <v>2</v>
      </c>
      <c r="L35" s="109">
        <v>76</v>
      </c>
      <c r="M35" s="184">
        <v>2</v>
      </c>
      <c r="N35" s="185">
        <v>23</v>
      </c>
      <c r="O35" s="6">
        <v>0</v>
      </c>
      <c r="P35" s="109">
        <v>0</v>
      </c>
      <c r="Q35" s="188">
        <v>0</v>
      </c>
      <c r="R35" s="189">
        <v>0</v>
      </c>
      <c r="S35" s="125">
        <v>0</v>
      </c>
      <c r="T35" s="109">
        <v>0</v>
      </c>
      <c r="U35" s="188">
        <v>0</v>
      </c>
      <c r="V35" s="190">
        <v>0</v>
      </c>
      <c r="W35" s="28"/>
      <c r="X35" s="35"/>
      <c r="Y35" s="35"/>
      <c r="AG35" s="16"/>
      <c r="AH35" s="16"/>
      <c r="AI35" s="16"/>
    </row>
    <row r="36" spans="2:35" x14ac:dyDescent="0.2">
      <c r="B36" s="24" t="s">
        <v>0</v>
      </c>
      <c r="C36" s="557">
        <v>2</v>
      </c>
      <c r="D36" s="558">
        <v>38</v>
      </c>
      <c r="E36" s="184">
        <v>1</v>
      </c>
      <c r="F36" s="185">
        <v>43</v>
      </c>
      <c r="G36" s="6">
        <v>1</v>
      </c>
      <c r="H36" s="109">
        <v>21</v>
      </c>
      <c r="I36" s="186">
        <v>1</v>
      </c>
      <c r="J36" s="187">
        <v>27</v>
      </c>
      <c r="K36" s="6">
        <v>1</v>
      </c>
      <c r="L36" s="109">
        <v>33</v>
      </c>
      <c r="M36" s="184">
        <v>1</v>
      </c>
      <c r="N36" s="185">
        <v>43</v>
      </c>
      <c r="O36" s="6">
        <v>0</v>
      </c>
      <c r="P36" s="109">
        <v>0</v>
      </c>
      <c r="Q36" s="188">
        <v>1</v>
      </c>
      <c r="R36" s="189">
        <v>35</v>
      </c>
      <c r="S36" s="125">
        <v>0</v>
      </c>
      <c r="T36" s="109">
        <v>0</v>
      </c>
      <c r="U36" s="188">
        <v>0</v>
      </c>
      <c r="V36" s="190">
        <v>0</v>
      </c>
      <c r="W36" s="28"/>
      <c r="X36" s="35"/>
      <c r="Y36" s="35"/>
      <c r="AG36" s="16"/>
      <c r="AH36" s="16"/>
      <c r="AI36" s="16"/>
    </row>
    <row r="37" spans="2:35" x14ac:dyDescent="0.2">
      <c r="B37" s="24" t="s">
        <v>30</v>
      </c>
      <c r="C37" s="557">
        <v>1</v>
      </c>
      <c r="D37" s="558">
        <v>72</v>
      </c>
      <c r="E37" s="184">
        <v>1</v>
      </c>
      <c r="F37" s="185">
        <v>53</v>
      </c>
      <c r="G37" s="6">
        <v>1</v>
      </c>
      <c r="H37" s="109">
        <v>8</v>
      </c>
      <c r="I37" s="186">
        <v>0</v>
      </c>
      <c r="J37" s="187">
        <v>0</v>
      </c>
      <c r="K37" s="6">
        <v>0</v>
      </c>
      <c r="L37" s="109">
        <v>0</v>
      </c>
      <c r="M37" s="184"/>
      <c r="N37" s="185"/>
      <c r="O37" s="6">
        <v>0</v>
      </c>
      <c r="P37" s="109">
        <v>0</v>
      </c>
      <c r="Q37" s="188">
        <v>0</v>
      </c>
      <c r="R37" s="189">
        <v>0</v>
      </c>
      <c r="S37" s="125">
        <v>0</v>
      </c>
      <c r="T37" s="109">
        <v>0</v>
      </c>
      <c r="U37" s="188">
        <v>0</v>
      </c>
      <c r="V37" s="190">
        <v>0</v>
      </c>
      <c r="W37" s="35"/>
      <c r="X37" s="35"/>
      <c r="Y37" s="35"/>
      <c r="AG37" s="16"/>
      <c r="AH37" s="16"/>
      <c r="AI37" s="16"/>
    </row>
    <row r="38" spans="2:35" ht="13.5" customHeight="1" x14ac:dyDescent="0.2">
      <c r="B38" s="24" t="s">
        <v>31</v>
      </c>
      <c r="C38" s="556">
        <v>0</v>
      </c>
      <c r="D38" s="549">
        <v>0</v>
      </c>
      <c r="E38" s="184">
        <v>0</v>
      </c>
      <c r="F38" s="185">
        <v>0</v>
      </c>
      <c r="G38" s="6">
        <v>0</v>
      </c>
      <c r="H38" s="109">
        <v>0</v>
      </c>
      <c r="I38" s="186">
        <v>0</v>
      </c>
      <c r="J38" s="187">
        <v>0</v>
      </c>
      <c r="K38" s="6">
        <v>2</v>
      </c>
      <c r="L38" s="109">
        <v>34</v>
      </c>
      <c r="M38" s="184">
        <v>2</v>
      </c>
      <c r="N38" s="185">
        <v>26</v>
      </c>
      <c r="O38" s="6">
        <v>0</v>
      </c>
      <c r="P38" s="109">
        <v>0</v>
      </c>
      <c r="Q38" s="188">
        <v>0</v>
      </c>
      <c r="R38" s="189">
        <v>0</v>
      </c>
      <c r="S38" s="125">
        <v>2</v>
      </c>
      <c r="T38" s="109">
        <v>12</v>
      </c>
      <c r="U38" s="188">
        <v>0</v>
      </c>
      <c r="V38" s="190">
        <v>0</v>
      </c>
      <c r="W38" s="35"/>
      <c r="X38" s="35"/>
      <c r="Y38" s="35"/>
      <c r="AG38" s="16"/>
      <c r="AH38" s="16"/>
      <c r="AI38" s="16"/>
    </row>
    <row r="39" spans="2:35" ht="13.5" customHeight="1" thickBot="1" x14ac:dyDescent="0.25">
      <c r="B39" s="25" t="s">
        <v>32</v>
      </c>
      <c r="C39" s="559">
        <v>3</v>
      </c>
      <c r="D39" s="560">
        <v>171</v>
      </c>
      <c r="E39" s="191">
        <v>3</v>
      </c>
      <c r="F39" s="192">
        <v>179</v>
      </c>
      <c r="G39" s="26">
        <v>0</v>
      </c>
      <c r="H39" s="159">
        <v>0</v>
      </c>
      <c r="I39" s="193">
        <v>0</v>
      </c>
      <c r="J39" s="194">
        <v>0</v>
      </c>
      <c r="K39" s="26">
        <v>0</v>
      </c>
      <c r="L39" s="159">
        <v>0</v>
      </c>
      <c r="M39" s="191"/>
      <c r="N39" s="192"/>
      <c r="O39" s="95">
        <v>0</v>
      </c>
      <c r="P39" s="110">
        <v>0</v>
      </c>
      <c r="Q39" s="195">
        <v>0</v>
      </c>
      <c r="R39" s="196">
        <v>0</v>
      </c>
      <c r="S39" s="126">
        <v>0</v>
      </c>
      <c r="T39" s="159">
        <v>0</v>
      </c>
      <c r="U39" s="197">
        <v>0</v>
      </c>
      <c r="V39" s="198">
        <v>0</v>
      </c>
      <c r="W39" s="35"/>
      <c r="X39" s="35"/>
      <c r="Y39" s="35"/>
      <c r="AG39" s="16"/>
      <c r="AH39" s="16"/>
      <c r="AI39" s="16"/>
    </row>
    <row r="40" spans="2:35" x14ac:dyDescent="0.2">
      <c r="C40" s="16"/>
      <c r="D40" s="16"/>
    </row>
  </sheetData>
  <sheetProtection algorithmName="SHA-512" hashValue="WM6cN24MP56I/QZzb09tXHzFQGUntYbt8KjE/BpRrYlFGgRnrYjnYhYmP3VJVEdB/KGQ/SMkf7tt8YoO53FCOg==" saltValue="VO/KGJHHgZm7lVUdue8zjg==" spinCount="100000" sheet="1" objects="1" scenarios="1"/>
  <mergeCells count="68">
    <mergeCell ref="C11:L11"/>
    <mergeCell ref="F20:G20"/>
    <mergeCell ref="F21:G21"/>
    <mergeCell ref="F22:G22"/>
    <mergeCell ref="F23:G23"/>
    <mergeCell ref="K18:L18"/>
    <mergeCell ref="I18:J18"/>
    <mergeCell ref="C17:D17"/>
    <mergeCell ref="G17:H17"/>
    <mergeCell ref="C13:D13"/>
    <mergeCell ref="C14:D14"/>
    <mergeCell ref="G13:H13"/>
    <mergeCell ref="G14:H14"/>
    <mergeCell ref="E13:F13"/>
    <mergeCell ref="E14:F14"/>
    <mergeCell ref="K13:L13"/>
    <mergeCell ref="B29:B30"/>
    <mergeCell ref="C29:D29"/>
    <mergeCell ref="G29:H29"/>
    <mergeCell ref="O29:P29"/>
    <mergeCell ref="K29:L29"/>
    <mergeCell ref="E29:F29"/>
    <mergeCell ref="I29:J29"/>
    <mergeCell ref="M29:N29"/>
    <mergeCell ref="AB28:AC28"/>
    <mergeCell ref="Z28:AA28"/>
    <mergeCell ref="I15:J15"/>
    <mergeCell ref="I13:J13"/>
    <mergeCell ref="I14:J14"/>
    <mergeCell ref="K20:L20"/>
    <mergeCell ref="S28:V28"/>
    <mergeCell ref="I16:J16"/>
    <mergeCell ref="I17:J17"/>
    <mergeCell ref="H23:I23"/>
    <mergeCell ref="C12:D12"/>
    <mergeCell ref="E12:F12"/>
    <mergeCell ref="C22:E22"/>
    <mergeCell ref="C18:D18"/>
    <mergeCell ref="G16:H16"/>
    <mergeCell ref="C15:D15"/>
    <mergeCell ref="E15:F15"/>
    <mergeCell ref="G15:H15"/>
    <mergeCell ref="C23:E23"/>
    <mergeCell ref="H22:I22"/>
    <mergeCell ref="E17:F17"/>
    <mergeCell ref="C20:E20"/>
    <mergeCell ref="K16:L16"/>
    <mergeCell ref="K17:L17"/>
    <mergeCell ref="E18:F18"/>
    <mergeCell ref="C21:E21"/>
    <mergeCell ref="C16:D16"/>
    <mergeCell ref="H21:I21"/>
    <mergeCell ref="H20:I20"/>
    <mergeCell ref="K12:L12"/>
    <mergeCell ref="K14:L14"/>
    <mergeCell ref="K15:L15"/>
    <mergeCell ref="G18:H18"/>
    <mergeCell ref="E16:F16"/>
    <mergeCell ref="G12:H12"/>
    <mergeCell ref="I12:J12"/>
    <mergeCell ref="S29:T29"/>
    <mergeCell ref="U29:V29"/>
    <mergeCell ref="C27:V27"/>
    <mergeCell ref="C28:F28"/>
    <mergeCell ref="G28:J28"/>
    <mergeCell ref="K28:N28"/>
    <mergeCell ref="O28:R28"/>
    <mergeCell ref="Q29:R29"/>
  </mergeCells>
  <phoneticPr fontId="0" type="noConversion"/>
  <printOptions horizontalCentered="1"/>
  <pageMargins left="0.2" right="0.31496062992125984" top="0.51181102362204722" bottom="0.59055118110236227" header="0" footer="0"/>
  <pageSetup scale="45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R58"/>
  <sheetViews>
    <sheetView showGridLines="0" zoomScale="80" zoomScaleNormal="80" zoomScaleSheetLayoutView="80" workbookViewId="0">
      <selection activeCell="B12" sqref="B12"/>
    </sheetView>
  </sheetViews>
  <sheetFormatPr baseColWidth="10" defaultColWidth="11.42578125" defaultRowHeight="12.75" x14ac:dyDescent="0.2"/>
  <cols>
    <col min="1" max="1" width="4.28515625" style="16" customWidth="1"/>
    <col min="2" max="2" width="21.42578125" style="16" customWidth="1"/>
    <col min="3" max="3" width="7.140625" style="16" customWidth="1"/>
    <col min="4" max="4" width="7.7109375" style="16" customWidth="1"/>
    <col min="5" max="5" width="7.28515625" style="16" customWidth="1"/>
    <col min="6" max="8" width="7.42578125" style="16" customWidth="1"/>
    <col min="9" max="9" width="7.5703125" style="16" customWidth="1"/>
    <col min="10" max="10" width="7.28515625" style="16" customWidth="1"/>
    <col min="11" max="11" width="7.140625" style="16" customWidth="1"/>
    <col min="12" max="15" width="7.5703125" style="16" customWidth="1"/>
    <col min="16" max="16" width="8.28515625" style="16" customWidth="1"/>
    <col min="17" max="17" width="7.7109375" style="16" customWidth="1"/>
    <col min="18" max="21" width="7.5703125" style="16" customWidth="1"/>
    <col min="22" max="22" width="7.85546875" style="16" customWidth="1"/>
    <col min="23" max="23" width="7.140625" style="16" customWidth="1"/>
    <col min="24" max="28" width="7.5703125" style="16" customWidth="1"/>
    <col min="29" max="29" width="2.5703125" style="16" customWidth="1"/>
    <col min="30" max="30" width="5.5703125" style="16" bestFit="1" customWidth="1"/>
    <col min="31" max="31" width="5.140625" style="16" bestFit="1" customWidth="1"/>
    <col min="32" max="32" width="6.42578125" style="16" customWidth="1"/>
    <col min="33" max="33" width="6.28515625" style="16" bestFit="1" customWidth="1"/>
    <col min="34" max="34" width="6.85546875" style="16" bestFit="1" customWidth="1"/>
    <col min="35" max="35" width="5.140625" style="16" bestFit="1" customWidth="1"/>
    <col min="36" max="36" width="6.85546875" style="16" bestFit="1" customWidth="1"/>
    <col min="37" max="37" width="5.140625" style="16" bestFit="1" customWidth="1"/>
    <col min="38" max="38" width="6.85546875" style="16" bestFit="1" customWidth="1"/>
    <col min="39" max="39" width="5.140625" style="16" bestFit="1" customWidth="1"/>
    <col min="40" max="40" width="6.85546875" style="16" bestFit="1" customWidth="1"/>
    <col min="41" max="41" width="5" style="16" bestFit="1" customWidth="1"/>
    <col min="42" max="42" width="6.7109375" style="16" bestFit="1" customWidth="1"/>
    <col min="43" max="43" width="5" style="16" bestFit="1" customWidth="1"/>
    <col min="44" max="44" width="5.42578125" style="16" customWidth="1"/>
    <col min="45" max="16384" width="11.42578125" style="16"/>
  </cols>
  <sheetData>
    <row r="1" spans="1:31" x14ac:dyDescent="0.2">
      <c r="S1" s="92"/>
      <c r="T1" s="92"/>
      <c r="U1" s="92"/>
      <c r="V1" s="92"/>
      <c r="W1" s="92"/>
      <c r="X1" s="92"/>
      <c r="Y1" s="92"/>
    </row>
    <row r="2" spans="1:31" x14ac:dyDescent="0.2">
      <c r="S2" s="92"/>
      <c r="T2" s="92"/>
      <c r="U2" s="92"/>
      <c r="V2" s="92"/>
      <c r="W2" s="92"/>
      <c r="X2" s="92"/>
      <c r="Y2" s="92"/>
    </row>
    <row r="3" spans="1:31" x14ac:dyDescent="0.2">
      <c r="S3" s="92"/>
      <c r="T3" s="92"/>
      <c r="U3" s="92"/>
      <c r="V3" s="92"/>
      <c r="W3" s="92"/>
      <c r="X3" s="92"/>
      <c r="Y3" s="92"/>
    </row>
    <row r="4" spans="1:31" x14ac:dyDescent="0.2">
      <c r="S4" s="92"/>
      <c r="T4" s="92"/>
      <c r="U4" s="92"/>
      <c r="V4" s="92"/>
      <c r="W4" s="92"/>
      <c r="X4" s="92"/>
      <c r="Y4" s="92"/>
    </row>
    <row r="5" spans="1:31" x14ac:dyDescent="0.2">
      <c r="S5" s="92"/>
      <c r="T5" s="92"/>
      <c r="U5" s="92"/>
      <c r="V5" s="92"/>
      <c r="W5" s="92"/>
      <c r="X5" s="92"/>
      <c r="Y5" s="92"/>
    </row>
    <row r="6" spans="1:31" x14ac:dyDescent="0.2">
      <c r="S6" s="92"/>
      <c r="T6" s="92"/>
      <c r="U6" s="92"/>
      <c r="V6" s="92"/>
      <c r="W6" s="92"/>
      <c r="X6" s="92"/>
      <c r="Y6" s="92"/>
    </row>
    <row r="7" spans="1:31" x14ac:dyDescent="0.2">
      <c r="S7" s="92"/>
      <c r="T7" s="92"/>
      <c r="U7" s="92"/>
      <c r="V7" s="92"/>
      <c r="W7" s="92"/>
      <c r="X7" s="92"/>
      <c r="Y7" s="92"/>
    </row>
    <row r="8" spans="1:31" ht="21" customHeight="1" x14ac:dyDescent="0.2">
      <c r="A8" s="379" t="s">
        <v>79</v>
      </c>
      <c r="B8" s="379"/>
      <c r="C8" s="379"/>
      <c r="D8" s="379"/>
      <c r="E8" s="27"/>
      <c r="S8" s="92"/>
      <c r="T8" s="92"/>
      <c r="U8" s="92"/>
      <c r="V8" s="92"/>
      <c r="W8" s="92"/>
      <c r="X8" s="92"/>
      <c r="Y8" s="92"/>
      <c r="AD8" s="27"/>
      <c r="AE8" s="27"/>
    </row>
    <row r="9" spans="1:31" ht="21" customHeight="1" x14ac:dyDescent="0.2">
      <c r="A9" s="12" t="s">
        <v>113</v>
      </c>
      <c r="B9" s="53"/>
      <c r="D9" s="27"/>
      <c r="E9" s="27"/>
      <c r="S9" s="92"/>
      <c r="T9" s="92"/>
      <c r="U9" s="92"/>
      <c r="V9" s="92"/>
      <c r="W9" s="92"/>
      <c r="X9" s="92"/>
      <c r="AD9" s="27"/>
      <c r="AE9" s="27"/>
    </row>
    <row r="10" spans="1:31" ht="12" customHeight="1" thickBot="1" x14ac:dyDescent="0.25">
      <c r="A10" s="12"/>
      <c r="B10" s="53"/>
      <c r="D10" s="27"/>
      <c r="E10" s="27"/>
      <c r="S10" s="92"/>
      <c r="T10" s="92"/>
      <c r="U10" s="92"/>
      <c r="V10" s="92"/>
      <c r="W10" s="92"/>
      <c r="X10" s="92"/>
      <c r="AD10" s="27"/>
      <c r="AE10" s="27"/>
    </row>
    <row r="11" spans="1:31" ht="21.75" customHeight="1" thickBot="1" x14ac:dyDescent="0.25">
      <c r="A11" s="12"/>
      <c r="C11" s="334" t="s">
        <v>23</v>
      </c>
      <c r="D11" s="316"/>
      <c r="E11" s="316"/>
      <c r="F11" s="306"/>
      <c r="G11" s="383" t="s">
        <v>2</v>
      </c>
      <c r="H11" s="384"/>
      <c r="I11" s="384"/>
      <c r="J11" s="307"/>
      <c r="K11" s="351" t="s">
        <v>3</v>
      </c>
      <c r="L11" s="351"/>
      <c r="M11" s="351"/>
      <c r="N11" s="351"/>
      <c r="O11" s="334" t="s">
        <v>4</v>
      </c>
      <c r="P11" s="316"/>
      <c r="Q11" s="316"/>
      <c r="R11" s="432"/>
      <c r="S11" s="92"/>
      <c r="T11" s="92"/>
      <c r="U11" s="92"/>
      <c r="V11" s="92"/>
      <c r="W11" s="92"/>
      <c r="X11" s="92"/>
      <c r="Y11" s="160"/>
      <c r="Z11" s="160"/>
      <c r="AA11" s="160"/>
      <c r="AB11" s="160"/>
      <c r="AD11" s="27"/>
      <c r="AE11" s="27"/>
    </row>
    <row r="12" spans="1:31" ht="21.75" customHeight="1" thickBot="1" x14ac:dyDescent="0.25">
      <c r="A12" s="12"/>
      <c r="B12" s="227" t="s">
        <v>17</v>
      </c>
      <c r="C12" s="380" t="s">
        <v>9</v>
      </c>
      <c r="D12" s="377"/>
      <c r="E12" s="377" t="s">
        <v>10</v>
      </c>
      <c r="F12" s="378"/>
      <c r="G12" s="380" t="s">
        <v>9</v>
      </c>
      <c r="H12" s="377"/>
      <c r="I12" s="377" t="s">
        <v>10</v>
      </c>
      <c r="J12" s="381"/>
      <c r="K12" s="382" t="s">
        <v>9</v>
      </c>
      <c r="L12" s="377"/>
      <c r="M12" s="377" t="s">
        <v>10</v>
      </c>
      <c r="N12" s="378"/>
      <c r="O12" s="380" t="s">
        <v>9</v>
      </c>
      <c r="P12" s="377"/>
      <c r="Q12" s="377" t="s">
        <v>10</v>
      </c>
      <c r="R12" s="381"/>
      <c r="S12" s="62"/>
      <c r="T12" s="62"/>
      <c r="Y12" s="62"/>
      <c r="Z12" s="62"/>
      <c r="AA12" s="62"/>
      <c r="AB12" s="62"/>
      <c r="AD12" s="27"/>
      <c r="AE12" s="27"/>
    </row>
    <row r="13" spans="1:31" ht="21.75" customHeight="1" x14ac:dyDescent="0.2">
      <c r="A13" s="12"/>
      <c r="B13" s="113" t="s">
        <v>97</v>
      </c>
      <c r="C13" s="359">
        <v>41</v>
      </c>
      <c r="D13" s="360"/>
      <c r="E13" s="362">
        <v>24</v>
      </c>
      <c r="F13" s="429"/>
      <c r="G13" s="364">
        <v>24</v>
      </c>
      <c r="H13" s="360"/>
      <c r="I13" s="362">
        <v>9</v>
      </c>
      <c r="J13" s="363"/>
      <c r="K13" s="359">
        <v>11</v>
      </c>
      <c r="L13" s="360"/>
      <c r="M13" s="361">
        <v>10</v>
      </c>
      <c r="N13" s="359"/>
      <c r="O13" s="364">
        <v>22</v>
      </c>
      <c r="P13" s="360"/>
      <c r="Q13" s="362">
        <v>0</v>
      </c>
      <c r="R13" s="363"/>
      <c r="S13" s="62"/>
      <c r="T13" s="62"/>
      <c r="Y13" s="69"/>
      <c r="Z13" s="69"/>
      <c r="AA13" s="69"/>
      <c r="AB13" s="69"/>
      <c r="AD13" s="27"/>
      <c r="AE13" s="27"/>
    </row>
    <row r="14" spans="1:31" ht="21.75" customHeight="1" thickBot="1" x14ac:dyDescent="0.25">
      <c r="A14" s="12"/>
      <c r="B14" s="108" t="s">
        <v>98</v>
      </c>
      <c r="C14" s="369">
        <v>34</v>
      </c>
      <c r="D14" s="368"/>
      <c r="E14" s="374">
        <v>14</v>
      </c>
      <c r="F14" s="389"/>
      <c r="G14" s="367">
        <v>13</v>
      </c>
      <c r="H14" s="368"/>
      <c r="I14" s="374">
        <v>8</v>
      </c>
      <c r="J14" s="375"/>
      <c r="K14" s="369">
        <v>14</v>
      </c>
      <c r="L14" s="368"/>
      <c r="M14" s="374">
        <v>2</v>
      </c>
      <c r="N14" s="389"/>
      <c r="O14" s="367">
        <v>3</v>
      </c>
      <c r="P14" s="368"/>
      <c r="Q14" s="374">
        <v>0</v>
      </c>
      <c r="R14" s="375"/>
      <c r="S14" s="69"/>
      <c r="T14" s="69"/>
      <c r="Y14" s="69"/>
      <c r="Z14" s="69"/>
      <c r="AA14" s="69"/>
      <c r="AB14" s="69"/>
      <c r="AD14" s="27"/>
      <c r="AE14" s="27"/>
    </row>
    <row r="15" spans="1:31" ht="21.75" customHeight="1" x14ac:dyDescent="0.2">
      <c r="A15" s="12"/>
      <c r="B15" s="98" t="s">
        <v>107</v>
      </c>
      <c r="C15" s="373">
        <v>44</v>
      </c>
      <c r="D15" s="390"/>
      <c r="E15" s="370">
        <v>24</v>
      </c>
      <c r="F15" s="430"/>
      <c r="G15" s="431">
        <v>10</v>
      </c>
      <c r="H15" s="390"/>
      <c r="I15" s="370">
        <v>9</v>
      </c>
      <c r="J15" s="371"/>
      <c r="K15" s="373">
        <v>14</v>
      </c>
      <c r="L15" s="390"/>
      <c r="M15" s="372">
        <v>18</v>
      </c>
      <c r="N15" s="373"/>
      <c r="O15" s="431">
        <v>24</v>
      </c>
      <c r="P15" s="390"/>
      <c r="Q15" s="370">
        <v>1</v>
      </c>
      <c r="R15" s="371"/>
      <c r="S15" s="62"/>
      <c r="T15" s="62"/>
      <c r="Y15" s="69"/>
      <c r="Z15" s="69"/>
      <c r="AA15" s="69"/>
      <c r="AB15" s="69"/>
      <c r="AD15" s="27"/>
      <c r="AE15" s="27"/>
    </row>
    <row r="16" spans="1:31" ht="21.75" customHeight="1" thickBot="1" x14ac:dyDescent="0.25">
      <c r="A16" s="12"/>
      <c r="B16" s="108" t="s">
        <v>108</v>
      </c>
      <c r="C16" s="376">
        <v>36</v>
      </c>
      <c r="D16" s="366"/>
      <c r="E16" s="387">
        <v>10</v>
      </c>
      <c r="F16" s="388"/>
      <c r="G16" s="365">
        <v>12</v>
      </c>
      <c r="H16" s="366"/>
      <c r="I16" s="387">
        <v>1</v>
      </c>
      <c r="J16" s="391"/>
      <c r="K16" s="376">
        <v>9</v>
      </c>
      <c r="L16" s="366"/>
      <c r="M16" s="387">
        <v>11</v>
      </c>
      <c r="N16" s="388"/>
      <c r="O16" s="365">
        <v>4</v>
      </c>
      <c r="P16" s="366"/>
      <c r="Q16" s="387">
        <v>4</v>
      </c>
      <c r="R16" s="391"/>
      <c r="S16" s="69"/>
      <c r="T16" s="69"/>
      <c r="Y16" s="69"/>
      <c r="Z16" s="69"/>
      <c r="AA16" s="69"/>
      <c r="AB16" s="69"/>
      <c r="AD16" s="27"/>
      <c r="AE16" s="27"/>
    </row>
    <row r="17" spans="1:44" ht="21.75" customHeight="1" x14ac:dyDescent="0.2">
      <c r="A17" s="12"/>
      <c r="B17" s="101" t="s">
        <v>109</v>
      </c>
      <c r="C17" s="425">
        <f>C31</f>
        <v>49</v>
      </c>
      <c r="D17" s="393"/>
      <c r="E17" s="393">
        <f>D31</f>
        <v>19</v>
      </c>
      <c r="F17" s="424"/>
      <c r="G17" s="392">
        <f>G31</f>
        <v>20</v>
      </c>
      <c r="H17" s="393"/>
      <c r="I17" s="393">
        <f>H31</f>
        <v>0</v>
      </c>
      <c r="J17" s="394"/>
      <c r="K17" s="425">
        <f>K31</f>
        <v>21</v>
      </c>
      <c r="L17" s="393"/>
      <c r="M17" s="393">
        <f>L31</f>
        <v>17</v>
      </c>
      <c r="N17" s="424"/>
      <c r="O17" s="392">
        <f>O31</f>
        <v>0</v>
      </c>
      <c r="P17" s="393"/>
      <c r="Q17" s="393">
        <f>P31</f>
        <v>1</v>
      </c>
      <c r="R17" s="394"/>
      <c r="S17" s="160"/>
      <c r="T17" s="160"/>
      <c r="Y17" s="160"/>
      <c r="Z17" s="160"/>
      <c r="AA17" s="160"/>
      <c r="AB17" s="160"/>
      <c r="AD17" s="27"/>
      <c r="AE17" s="27"/>
    </row>
    <row r="18" spans="1:44" ht="21.75" customHeight="1" thickBot="1" x14ac:dyDescent="0.25">
      <c r="A18" s="12"/>
      <c r="B18" s="102" t="s">
        <v>110</v>
      </c>
      <c r="C18" s="400">
        <f>E31</f>
        <v>38</v>
      </c>
      <c r="D18" s="401"/>
      <c r="E18" s="402">
        <f>F31</f>
        <v>16</v>
      </c>
      <c r="F18" s="400"/>
      <c r="G18" s="403">
        <f>I31</f>
        <v>12</v>
      </c>
      <c r="H18" s="401"/>
      <c r="I18" s="402">
        <f>J31</f>
        <v>1</v>
      </c>
      <c r="J18" s="404"/>
      <c r="K18" s="400">
        <f>M31</f>
        <v>13</v>
      </c>
      <c r="L18" s="401"/>
      <c r="M18" s="402">
        <f>N31</f>
        <v>11</v>
      </c>
      <c r="N18" s="400"/>
      <c r="O18" s="403">
        <f>Q31</f>
        <v>3</v>
      </c>
      <c r="P18" s="401"/>
      <c r="Q18" s="402">
        <f>R31</f>
        <v>0</v>
      </c>
      <c r="R18" s="404"/>
      <c r="S18" s="160"/>
      <c r="T18" s="160"/>
      <c r="Y18" s="160"/>
      <c r="Z18" s="160"/>
      <c r="AA18" s="160"/>
      <c r="AB18" s="160"/>
      <c r="AD18" s="27"/>
      <c r="AE18" s="27"/>
    </row>
    <row r="19" spans="1:44" ht="9.75" customHeight="1" thickBot="1" x14ac:dyDescent="0.25">
      <c r="A19" s="12"/>
      <c r="B19" s="53"/>
      <c r="D19" s="27"/>
      <c r="E19" s="27"/>
      <c r="AD19" s="27"/>
      <c r="AE19" s="27"/>
    </row>
    <row r="20" spans="1:44" ht="29.25" customHeight="1" thickBot="1" x14ac:dyDescent="0.25">
      <c r="A20" s="12"/>
      <c r="B20" s="397" t="s">
        <v>96</v>
      </c>
      <c r="C20" s="398"/>
      <c r="D20" s="399"/>
      <c r="E20" s="409" t="s">
        <v>18</v>
      </c>
      <c r="F20" s="410"/>
      <c r="G20" s="409" t="s">
        <v>19</v>
      </c>
      <c r="H20" s="410"/>
      <c r="I20" s="398" t="s">
        <v>24</v>
      </c>
      <c r="J20" s="433"/>
      <c r="K20" s="20"/>
      <c r="L20" s="20"/>
      <c r="M20" s="160"/>
      <c r="N20" s="160"/>
      <c r="Q20" s="93"/>
      <c r="R20" s="93"/>
      <c r="S20" s="93"/>
      <c r="T20" s="93"/>
      <c r="U20" s="93"/>
      <c r="V20" s="93"/>
      <c r="W20" s="93"/>
      <c r="X20" s="93"/>
      <c r="Y20" s="169"/>
      <c r="Z20" s="169"/>
      <c r="AA20" s="169"/>
      <c r="AB20" s="169"/>
      <c r="AC20" s="161"/>
      <c r="AD20" s="161"/>
      <c r="AE20" s="54"/>
      <c r="AF20" s="54"/>
      <c r="AG20" s="2"/>
      <c r="AH20" s="54"/>
      <c r="AI20" s="54"/>
      <c r="AJ20" s="161"/>
      <c r="AK20" s="161"/>
      <c r="AL20" s="2"/>
      <c r="AM20" s="55"/>
      <c r="AN20" s="55"/>
      <c r="AO20" s="55"/>
      <c r="AP20" s="55"/>
      <c r="AQ20" s="55"/>
      <c r="AR20" s="55"/>
    </row>
    <row r="21" spans="1:44" ht="21" customHeight="1" x14ac:dyDescent="0.2">
      <c r="A21" s="12"/>
      <c r="B21" s="422">
        <v>2017</v>
      </c>
      <c r="C21" s="423"/>
      <c r="D21" s="423"/>
      <c r="E21" s="411">
        <f>SUM(C13:D14,G13:H14,K13:L14,O13:P14)</f>
        <v>162</v>
      </c>
      <c r="F21" s="411"/>
      <c r="G21" s="414">
        <f>SUM(E13:F14,I13:J14,M13:N14,Q13:R14)</f>
        <v>67</v>
      </c>
      <c r="H21" s="414"/>
      <c r="I21" s="414">
        <f>E21+G21</f>
        <v>229</v>
      </c>
      <c r="J21" s="434"/>
      <c r="K21" s="72"/>
      <c r="L21" s="72"/>
      <c r="M21" s="73"/>
      <c r="N21" s="73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1"/>
      <c r="AD21" s="161"/>
      <c r="AE21" s="161"/>
      <c r="AF21" s="161"/>
      <c r="AG21" s="56"/>
      <c r="AH21" s="161"/>
      <c r="AI21" s="161"/>
      <c r="AJ21" s="161"/>
      <c r="AK21" s="161"/>
      <c r="AL21" s="56"/>
      <c r="AM21" s="55"/>
      <c r="AN21" s="55"/>
      <c r="AO21" s="55"/>
      <c r="AP21" s="55"/>
      <c r="AQ21" s="55"/>
      <c r="AR21" s="55"/>
    </row>
    <row r="22" spans="1:44" ht="20.25" customHeight="1" x14ac:dyDescent="0.2">
      <c r="A22" s="12"/>
      <c r="B22" s="405">
        <v>2018</v>
      </c>
      <c r="C22" s="406"/>
      <c r="D22" s="406"/>
      <c r="E22" s="412">
        <f>SUM(C15:D16,G15:H16,K15:L16,O15:P16)</f>
        <v>153</v>
      </c>
      <c r="F22" s="412"/>
      <c r="G22" s="415">
        <f>SUM(E15:F16,I15:J16,M15:N16,Q15:R16)</f>
        <v>78</v>
      </c>
      <c r="H22" s="415"/>
      <c r="I22" s="415">
        <f>E22+G22</f>
        <v>231</v>
      </c>
      <c r="J22" s="426"/>
      <c r="K22" s="72"/>
      <c r="L22" s="72"/>
      <c r="M22" s="73"/>
      <c r="N22" s="73"/>
      <c r="Q22" s="93"/>
      <c r="R22" s="93"/>
      <c r="S22" s="93"/>
      <c r="T22" s="93"/>
      <c r="U22" s="93"/>
      <c r="V22" s="93"/>
      <c r="W22" s="93"/>
      <c r="X22" s="93"/>
      <c r="Y22" s="169"/>
      <c r="Z22" s="169"/>
      <c r="AA22" s="169"/>
      <c r="AB22" s="169"/>
      <c r="AC22" s="161"/>
      <c r="AD22" s="161"/>
      <c r="AE22" s="54"/>
      <c r="AF22" s="54"/>
      <c r="AG22" s="57"/>
      <c r="AH22" s="54"/>
      <c r="AI22" s="54"/>
      <c r="AJ22" s="161"/>
      <c r="AK22" s="161"/>
      <c r="AL22" s="2"/>
      <c r="AM22" s="55"/>
      <c r="AN22" s="55"/>
      <c r="AO22" s="55"/>
      <c r="AP22" s="55"/>
      <c r="AQ22" s="55"/>
      <c r="AR22" s="55"/>
    </row>
    <row r="23" spans="1:44" ht="22.5" customHeight="1" thickBot="1" x14ac:dyDescent="0.25">
      <c r="A23" s="12"/>
      <c r="B23" s="395">
        <v>2019</v>
      </c>
      <c r="C23" s="396"/>
      <c r="D23" s="396"/>
      <c r="E23" s="413">
        <f>SUM(C17:D18,G17:H18,K17:L18,O17:P18)</f>
        <v>156</v>
      </c>
      <c r="F23" s="413"/>
      <c r="G23" s="427">
        <f>SUM(E17:F18,I17:J18,M17:N18,Q17:R18)</f>
        <v>65</v>
      </c>
      <c r="H23" s="427"/>
      <c r="I23" s="427">
        <f>E23+G23</f>
        <v>221</v>
      </c>
      <c r="J23" s="428"/>
      <c r="K23" s="74"/>
      <c r="L23" s="74"/>
      <c r="M23" s="75"/>
      <c r="N23" s="75"/>
      <c r="Q23" s="93"/>
      <c r="R23" s="93"/>
      <c r="S23" s="93"/>
      <c r="T23" s="93"/>
      <c r="U23" s="93"/>
      <c r="V23" s="93"/>
      <c r="W23" s="93"/>
      <c r="X23" s="93"/>
      <c r="Y23" s="169"/>
      <c r="Z23" s="169"/>
      <c r="AA23" s="169"/>
      <c r="AB23" s="169"/>
      <c r="AC23" s="161"/>
      <c r="AD23" s="161"/>
      <c r="AE23" s="54"/>
      <c r="AF23" s="54"/>
      <c r="AG23" s="57"/>
      <c r="AH23" s="54"/>
      <c r="AI23" s="54"/>
      <c r="AJ23" s="161"/>
      <c r="AK23" s="161"/>
      <c r="AL23" s="2"/>
      <c r="AM23" s="55"/>
      <c r="AN23" s="55"/>
      <c r="AO23" s="55"/>
      <c r="AP23" s="55"/>
      <c r="AQ23" s="55"/>
      <c r="AR23" s="55"/>
    </row>
    <row r="24" spans="1:44" ht="9.75" customHeight="1" x14ac:dyDescent="0.2">
      <c r="A24" s="12"/>
      <c r="B24" s="1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  <row r="25" spans="1:44" ht="11.25" customHeight="1" x14ac:dyDescent="0.2">
      <c r="A25" s="12" t="s">
        <v>114</v>
      </c>
      <c r="B25" s="53"/>
      <c r="D25" s="27"/>
      <c r="E25" s="27"/>
      <c r="AD25" s="27"/>
      <c r="AE25" s="27"/>
    </row>
    <row r="26" spans="1:44" ht="11.25" customHeight="1" thickBot="1" x14ac:dyDescent="0.25">
      <c r="A26" s="12"/>
      <c r="B26" s="53"/>
      <c r="D26" s="27"/>
      <c r="E26" s="27"/>
      <c r="AD26" s="27"/>
      <c r="AE26" s="27"/>
    </row>
    <row r="27" spans="1:44" ht="21" customHeight="1" thickBot="1" x14ac:dyDescent="0.25">
      <c r="C27" s="416" t="s">
        <v>12</v>
      </c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8"/>
      <c r="S27" s="20"/>
      <c r="T27" s="20"/>
      <c r="U27" s="20"/>
      <c r="V27" s="20"/>
      <c r="W27" s="20"/>
      <c r="X27" s="20"/>
      <c r="Y27" s="160"/>
      <c r="Z27" s="160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</row>
    <row r="28" spans="1:44" ht="12.75" customHeight="1" thickBot="1" x14ac:dyDescent="0.25">
      <c r="C28" s="419" t="s">
        <v>5</v>
      </c>
      <c r="D28" s="420"/>
      <c r="E28" s="420"/>
      <c r="F28" s="421"/>
      <c r="G28" s="420" t="s">
        <v>2</v>
      </c>
      <c r="H28" s="420"/>
      <c r="I28" s="420"/>
      <c r="J28" s="420"/>
      <c r="K28" s="419" t="s">
        <v>3</v>
      </c>
      <c r="L28" s="420"/>
      <c r="M28" s="420"/>
      <c r="N28" s="421"/>
      <c r="O28" s="419" t="s">
        <v>4</v>
      </c>
      <c r="P28" s="420"/>
      <c r="Q28" s="420"/>
      <c r="R28" s="421"/>
      <c r="S28" s="37"/>
      <c r="T28" s="37"/>
      <c r="U28" s="168"/>
      <c r="V28" s="168"/>
      <c r="W28" s="168"/>
      <c r="X28" s="168"/>
      <c r="Y28" s="28"/>
      <c r="Z28" s="28"/>
      <c r="AA28" s="28"/>
      <c r="AB28" s="28"/>
      <c r="AC28" s="168"/>
      <c r="AD28" s="168"/>
      <c r="AE28" s="168"/>
      <c r="AF28" s="168"/>
      <c r="AG28" s="168"/>
      <c r="AH28" s="168"/>
      <c r="AI28" s="168"/>
      <c r="AJ28" s="168"/>
    </row>
    <row r="29" spans="1:44" ht="13.5" customHeight="1" thickBot="1" x14ac:dyDescent="0.25">
      <c r="C29" s="407" t="s">
        <v>109</v>
      </c>
      <c r="D29" s="408"/>
      <c r="E29" s="385" t="s">
        <v>110</v>
      </c>
      <c r="F29" s="386"/>
      <c r="G29" s="407" t="s">
        <v>109</v>
      </c>
      <c r="H29" s="408"/>
      <c r="I29" s="385" t="s">
        <v>110</v>
      </c>
      <c r="J29" s="386"/>
      <c r="K29" s="407" t="s">
        <v>109</v>
      </c>
      <c r="L29" s="408"/>
      <c r="M29" s="385" t="s">
        <v>110</v>
      </c>
      <c r="N29" s="386"/>
      <c r="O29" s="407" t="s">
        <v>109</v>
      </c>
      <c r="P29" s="408"/>
      <c r="Q29" s="385" t="s">
        <v>110</v>
      </c>
      <c r="R29" s="386"/>
      <c r="S29" s="70"/>
      <c r="T29" s="70"/>
      <c r="U29" s="96"/>
      <c r="V29" s="96"/>
      <c r="W29" s="39"/>
      <c r="X29" s="39"/>
      <c r="Y29" s="39"/>
      <c r="Z29" s="39"/>
      <c r="AA29" s="39"/>
      <c r="AB29" s="39"/>
      <c r="AC29" s="96"/>
      <c r="AD29" s="96"/>
      <c r="AE29" s="96"/>
      <c r="AF29" s="96"/>
      <c r="AG29" s="96"/>
      <c r="AH29" s="96"/>
      <c r="AI29" s="96"/>
      <c r="AJ29" s="96"/>
    </row>
    <row r="30" spans="1:44" ht="24.75" customHeight="1" thickBot="1" x14ac:dyDescent="0.25">
      <c r="B30" s="248" t="s">
        <v>8</v>
      </c>
      <c r="C30" s="249" t="s">
        <v>9</v>
      </c>
      <c r="D30" s="250" t="s">
        <v>10</v>
      </c>
      <c r="E30" s="251" t="s">
        <v>9</v>
      </c>
      <c r="F30" s="252" t="s">
        <v>10</v>
      </c>
      <c r="G30" s="253" t="s">
        <v>9</v>
      </c>
      <c r="H30" s="250" t="s">
        <v>10</v>
      </c>
      <c r="I30" s="251" t="s">
        <v>9</v>
      </c>
      <c r="J30" s="250" t="s">
        <v>10</v>
      </c>
      <c r="K30" s="249" t="s">
        <v>9</v>
      </c>
      <c r="L30" s="250" t="s">
        <v>10</v>
      </c>
      <c r="M30" s="251" t="s">
        <v>9</v>
      </c>
      <c r="N30" s="252" t="s">
        <v>10</v>
      </c>
      <c r="O30" s="251" t="s">
        <v>9</v>
      </c>
      <c r="P30" s="250" t="s">
        <v>10</v>
      </c>
      <c r="Q30" s="251" t="s">
        <v>9</v>
      </c>
      <c r="R30" s="252" t="s">
        <v>10</v>
      </c>
      <c r="S30" s="21"/>
      <c r="T30" s="21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</row>
    <row r="31" spans="1:44" ht="24.75" customHeight="1" thickBot="1" x14ac:dyDescent="0.25">
      <c r="B31" s="254" t="s">
        <v>14</v>
      </c>
      <c r="C31" s="255">
        <f t="shared" ref="C31:Q31" si="0">SUM(C32:C58)</f>
        <v>49</v>
      </c>
      <c r="D31" s="255">
        <f t="shared" si="0"/>
        <v>19</v>
      </c>
      <c r="E31" s="255">
        <f t="shared" si="0"/>
        <v>38</v>
      </c>
      <c r="F31" s="255">
        <f t="shared" si="0"/>
        <v>16</v>
      </c>
      <c r="G31" s="255">
        <f t="shared" si="0"/>
        <v>20</v>
      </c>
      <c r="H31" s="255">
        <f t="shared" si="0"/>
        <v>0</v>
      </c>
      <c r="I31" s="255">
        <f t="shared" si="0"/>
        <v>12</v>
      </c>
      <c r="J31" s="255">
        <f t="shared" si="0"/>
        <v>1</v>
      </c>
      <c r="K31" s="255">
        <f t="shared" si="0"/>
        <v>21</v>
      </c>
      <c r="L31" s="256">
        <f t="shared" si="0"/>
        <v>17</v>
      </c>
      <c r="M31" s="257">
        <f t="shared" si="0"/>
        <v>13</v>
      </c>
      <c r="N31" s="257">
        <f t="shared" si="0"/>
        <v>11</v>
      </c>
      <c r="O31" s="255">
        <f t="shared" si="0"/>
        <v>0</v>
      </c>
      <c r="P31" s="256">
        <f t="shared" si="0"/>
        <v>1</v>
      </c>
      <c r="Q31" s="257">
        <f t="shared" si="0"/>
        <v>3</v>
      </c>
      <c r="R31" s="257">
        <f>SUM(R32:R58)</f>
        <v>0</v>
      </c>
      <c r="S31" s="71"/>
      <c r="T31" s="71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1:44" x14ac:dyDescent="0.2">
      <c r="B32" s="59" t="s">
        <v>60</v>
      </c>
      <c r="C32" s="546">
        <v>2</v>
      </c>
      <c r="D32" s="547">
        <v>0</v>
      </c>
      <c r="E32" s="8">
        <v>1</v>
      </c>
      <c r="F32" s="199">
        <v>0</v>
      </c>
      <c r="G32" s="8">
        <v>0</v>
      </c>
      <c r="H32" s="127">
        <v>0</v>
      </c>
      <c r="I32" s="8">
        <v>0</v>
      </c>
      <c r="J32" s="199">
        <v>0</v>
      </c>
      <c r="K32" s="8">
        <v>0</v>
      </c>
      <c r="L32" s="127">
        <v>0</v>
      </c>
      <c r="M32" s="8">
        <v>0</v>
      </c>
      <c r="N32" s="199">
        <v>0</v>
      </c>
      <c r="O32" s="77">
        <v>0</v>
      </c>
      <c r="P32" s="128">
        <v>0</v>
      </c>
      <c r="Q32" s="77">
        <v>0</v>
      </c>
      <c r="R32" s="200">
        <v>0</v>
      </c>
      <c r="S32" s="86"/>
      <c r="T32" s="86"/>
      <c r="U32" s="63"/>
      <c r="V32" s="63"/>
      <c r="W32" s="63"/>
      <c r="X32" s="63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2:36" x14ac:dyDescent="0.2">
      <c r="B33" s="60" t="s">
        <v>61</v>
      </c>
      <c r="C33" s="548">
        <v>2</v>
      </c>
      <c r="D33" s="549">
        <v>0</v>
      </c>
      <c r="E33" s="9">
        <v>1</v>
      </c>
      <c r="F33" s="201">
        <v>1</v>
      </c>
      <c r="G33" s="9">
        <v>1</v>
      </c>
      <c r="H33" s="129">
        <v>0</v>
      </c>
      <c r="I33" s="9">
        <v>1</v>
      </c>
      <c r="J33" s="201">
        <v>0</v>
      </c>
      <c r="K33" s="9">
        <v>0</v>
      </c>
      <c r="L33" s="129">
        <v>0</v>
      </c>
      <c r="M33" s="9">
        <v>0</v>
      </c>
      <c r="N33" s="201">
        <v>0</v>
      </c>
      <c r="O33" s="10">
        <v>0</v>
      </c>
      <c r="P33" s="130">
        <v>0</v>
      </c>
      <c r="Q33" s="10">
        <v>0</v>
      </c>
      <c r="R33" s="202">
        <v>0</v>
      </c>
      <c r="S33" s="86"/>
      <c r="T33" s="86"/>
      <c r="U33" s="63"/>
      <c r="V33" s="63"/>
      <c r="W33" s="63"/>
      <c r="X33" s="63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2:36" ht="12.75" customHeight="1" x14ac:dyDescent="0.2">
      <c r="B34" s="60" t="s">
        <v>62</v>
      </c>
      <c r="C34" s="548">
        <v>2</v>
      </c>
      <c r="D34" s="549">
        <v>0</v>
      </c>
      <c r="E34" s="9">
        <v>1</v>
      </c>
      <c r="F34" s="201">
        <v>0</v>
      </c>
      <c r="G34" s="9">
        <v>4</v>
      </c>
      <c r="H34" s="129">
        <v>0</v>
      </c>
      <c r="I34" s="9">
        <v>0</v>
      </c>
      <c r="J34" s="201">
        <v>1</v>
      </c>
      <c r="K34" s="9">
        <v>0</v>
      </c>
      <c r="L34" s="129">
        <v>0</v>
      </c>
      <c r="M34" s="9">
        <v>0</v>
      </c>
      <c r="N34" s="201">
        <v>0</v>
      </c>
      <c r="O34" s="10">
        <v>0</v>
      </c>
      <c r="P34" s="130">
        <v>0</v>
      </c>
      <c r="Q34" s="10">
        <v>0</v>
      </c>
      <c r="R34" s="202">
        <v>0</v>
      </c>
      <c r="S34" s="86"/>
      <c r="T34" s="86"/>
      <c r="U34" s="63"/>
      <c r="V34" s="63"/>
      <c r="W34" s="63"/>
      <c r="X34" s="63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2:36" x14ac:dyDescent="0.2">
      <c r="B35" s="60" t="s">
        <v>63</v>
      </c>
      <c r="C35" s="548">
        <v>4</v>
      </c>
      <c r="D35" s="549">
        <v>1</v>
      </c>
      <c r="E35" s="9">
        <v>1</v>
      </c>
      <c r="F35" s="201">
        <v>0</v>
      </c>
      <c r="G35" s="9">
        <v>0</v>
      </c>
      <c r="H35" s="129">
        <v>0</v>
      </c>
      <c r="I35" s="9">
        <v>0</v>
      </c>
      <c r="J35" s="201">
        <v>0</v>
      </c>
      <c r="K35" s="9">
        <v>0</v>
      </c>
      <c r="L35" s="129">
        <v>0</v>
      </c>
      <c r="M35" s="9">
        <v>0</v>
      </c>
      <c r="N35" s="201">
        <v>0</v>
      </c>
      <c r="O35" s="10">
        <v>0</v>
      </c>
      <c r="P35" s="130">
        <v>0</v>
      </c>
      <c r="Q35" s="10">
        <v>0</v>
      </c>
      <c r="R35" s="202">
        <v>0</v>
      </c>
      <c r="S35" s="86"/>
      <c r="T35" s="86"/>
      <c r="U35" s="63"/>
      <c r="V35" s="63"/>
      <c r="W35" s="63"/>
      <c r="X35" s="63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2:36" x14ac:dyDescent="0.2">
      <c r="B36" s="60" t="s">
        <v>64</v>
      </c>
      <c r="C36" s="548">
        <v>3</v>
      </c>
      <c r="D36" s="549">
        <v>2</v>
      </c>
      <c r="E36" s="9">
        <v>3</v>
      </c>
      <c r="F36" s="201">
        <v>0</v>
      </c>
      <c r="G36" s="9">
        <v>0</v>
      </c>
      <c r="H36" s="129">
        <v>0</v>
      </c>
      <c r="I36" s="9">
        <v>0</v>
      </c>
      <c r="J36" s="201">
        <v>0</v>
      </c>
      <c r="K36" s="9">
        <v>0</v>
      </c>
      <c r="L36" s="129">
        <v>0</v>
      </c>
      <c r="M36" s="9">
        <v>0</v>
      </c>
      <c r="N36" s="201">
        <v>0</v>
      </c>
      <c r="O36" s="10">
        <v>0</v>
      </c>
      <c r="P36" s="130">
        <v>0</v>
      </c>
      <c r="Q36" s="10">
        <v>0</v>
      </c>
      <c r="R36" s="202">
        <v>0</v>
      </c>
      <c r="S36" s="86"/>
      <c r="T36" s="86"/>
      <c r="U36" s="63"/>
      <c r="V36" s="63"/>
      <c r="W36" s="63"/>
      <c r="X36" s="63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</row>
    <row r="37" spans="2:36" x14ac:dyDescent="0.2">
      <c r="B37" s="60" t="s">
        <v>65</v>
      </c>
      <c r="C37" s="548">
        <v>2</v>
      </c>
      <c r="D37" s="549">
        <v>2</v>
      </c>
      <c r="E37" s="9">
        <v>2</v>
      </c>
      <c r="F37" s="201">
        <v>3</v>
      </c>
      <c r="G37" s="9">
        <v>1</v>
      </c>
      <c r="H37" s="129">
        <v>0</v>
      </c>
      <c r="I37" s="9">
        <v>1</v>
      </c>
      <c r="J37" s="201">
        <v>0</v>
      </c>
      <c r="K37" s="9">
        <v>0</v>
      </c>
      <c r="L37" s="129">
        <v>0</v>
      </c>
      <c r="M37" s="9">
        <v>0</v>
      </c>
      <c r="N37" s="201">
        <v>0</v>
      </c>
      <c r="O37" s="10">
        <v>0</v>
      </c>
      <c r="P37" s="130">
        <v>0</v>
      </c>
      <c r="Q37" s="10">
        <v>0</v>
      </c>
      <c r="R37" s="202">
        <v>0</v>
      </c>
      <c r="S37" s="86"/>
      <c r="T37" s="86"/>
      <c r="U37" s="63"/>
      <c r="V37" s="63"/>
      <c r="W37" s="63"/>
      <c r="X37" s="63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2:36" x14ac:dyDescent="0.2">
      <c r="B38" s="60" t="s">
        <v>66</v>
      </c>
      <c r="C38" s="548">
        <v>5</v>
      </c>
      <c r="D38" s="549">
        <v>2</v>
      </c>
      <c r="E38" s="9">
        <v>5</v>
      </c>
      <c r="F38" s="201">
        <v>0</v>
      </c>
      <c r="G38" s="9">
        <v>0</v>
      </c>
      <c r="H38" s="129">
        <v>0</v>
      </c>
      <c r="I38" s="9">
        <v>0</v>
      </c>
      <c r="J38" s="201">
        <v>0</v>
      </c>
      <c r="K38" s="9">
        <v>0</v>
      </c>
      <c r="L38" s="129">
        <v>0</v>
      </c>
      <c r="M38" s="9">
        <v>0</v>
      </c>
      <c r="N38" s="201">
        <v>0</v>
      </c>
      <c r="O38" s="10">
        <v>0</v>
      </c>
      <c r="P38" s="130">
        <v>0</v>
      </c>
      <c r="Q38" s="10">
        <v>0</v>
      </c>
      <c r="R38" s="202">
        <v>0</v>
      </c>
      <c r="S38" s="86"/>
      <c r="T38" s="86"/>
      <c r="U38" s="63"/>
      <c r="V38" s="63"/>
      <c r="W38" s="63"/>
      <c r="X38" s="63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</row>
    <row r="39" spans="2:36" x14ac:dyDescent="0.2">
      <c r="B39" s="60" t="s">
        <v>67</v>
      </c>
      <c r="C39" s="548">
        <v>3</v>
      </c>
      <c r="D39" s="549">
        <v>3</v>
      </c>
      <c r="E39" s="9">
        <v>4</v>
      </c>
      <c r="F39" s="201">
        <v>4</v>
      </c>
      <c r="G39" s="9">
        <v>0</v>
      </c>
      <c r="H39" s="129">
        <v>0</v>
      </c>
      <c r="I39" s="9">
        <v>0</v>
      </c>
      <c r="J39" s="201">
        <v>0</v>
      </c>
      <c r="K39" s="9">
        <v>0</v>
      </c>
      <c r="L39" s="129">
        <v>0</v>
      </c>
      <c r="M39" s="9">
        <v>0</v>
      </c>
      <c r="N39" s="201">
        <v>1</v>
      </c>
      <c r="O39" s="10">
        <v>0</v>
      </c>
      <c r="P39" s="130">
        <v>0</v>
      </c>
      <c r="Q39" s="10">
        <v>0</v>
      </c>
      <c r="R39" s="201">
        <v>0</v>
      </c>
      <c r="S39" s="86"/>
      <c r="T39" s="86"/>
      <c r="U39" s="63"/>
      <c r="V39" s="63"/>
      <c r="W39" s="63"/>
      <c r="X39" s="63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2:36" x14ac:dyDescent="0.2">
      <c r="B40" s="60" t="s">
        <v>68</v>
      </c>
      <c r="C40" s="548">
        <v>4</v>
      </c>
      <c r="D40" s="549">
        <v>0</v>
      </c>
      <c r="E40" s="9">
        <v>0</v>
      </c>
      <c r="F40" s="201">
        <v>0</v>
      </c>
      <c r="G40" s="9">
        <v>0</v>
      </c>
      <c r="H40" s="129">
        <v>0</v>
      </c>
      <c r="I40" s="9">
        <v>0</v>
      </c>
      <c r="J40" s="201">
        <v>0</v>
      </c>
      <c r="K40" s="9">
        <v>0</v>
      </c>
      <c r="L40" s="129">
        <v>0</v>
      </c>
      <c r="M40" s="9">
        <v>0</v>
      </c>
      <c r="N40" s="201">
        <v>0</v>
      </c>
      <c r="O40" s="10">
        <v>0</v>
      </c>
      <c r="P40" s="130">
        <v>0</v>
      </c>
      <c r="Q40" s="10">
        <v>0</v>
      </c>
      <c r="R40" s="201">
        <v>0</v>
      </c>
      <c r="S40" s="86"/>
      <c r="T40" s="86"/>
      <c r="U40" s="63"/>
      <c r="V40" s="63"/>
      <c r="W40" s="63"/>
      <c r="X40" s="63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</row>
    <row r="41" spans="2:36" x14ac:dyDescent="0.2">
      <c r="B41" s="60" t="s">
        <v>0</v>
      </c>
      <c r="C41" s="548">
        <v>1</v>
      </c>
      <c r="D41" s="549">
        <v>0</v>
      </c>
      <c r="E41" s="9">
        <v>2</v>
      </c>
      <c r="F41" s="201">
        <v>2</v>
      </c>
      <c r="G41" s="9">
        <v>2</v>
      </c>
      <c r="H41" s="129">
        <v>0</v>
      </c>
      <c r="I41" s="9">
        <v>1</v>
      </c>
      <c r="J41" s="201">
        <v>0</v>
      </c>
      <c r="K41" s="9">
        <v>15</v>
      </c>
      <c r="L41" s="129">
        <v>9</v>
      </c>
      <c r="M41" s="9">
        <v>3</v>
      </c>
      <c r="N41" s="201">
        <v>1</v>
      </c>
      <c r="O41" s="10">
        <v>0</v>
      </c>
      <c r="P41" s="130">
        <v>0</v>
      </c>
      <c r="Q41" s="10">
        <v>1</v>
      </c>
      <c r="R41" s="201">
        <v>0</v>
      </c>
      <c r="S41" s="86"/>
      <c r="T41" s="86"/>
      <c r="U41" s="63"/>
      <c r="V41" s="63"/>
      <c r="W41" s="63"/>
      <c r="X41" s="63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2:36" x14ac:dyDescent="0.2">
      <c r="B42" s="60" t="s">
        <v>69</v>
      </c>
      <c r="C42" s="548">
        <v>1</v>
      </c>
      <c r="D42" s="549">
        <v>0</v>
      </c>
      <c r="E42" s="9">
        <v>1</v>
      </c>
      <c r="F42" s="201">
        <v>0</v>
      </c>
      <c r="G42" s="9">
        <v>0</v>
      </c>
      <c r="H42" s="129">
        <v>0</v>
      </c>
      <c r="I42" s="9">
        <v>0</v>
      </c>
      <c r="J42" s="201">
        <v>0</v>
      </c>
      <c r="K42" s="9">
        <v>0</v>
      </c>
      <c r="L42" s="129">
        <v>0</v>
      </c>
      <c r="M42" s="9">
        <v>0</v>
      </c>
      <c r="N42" s="201">
        <v>0</v>
      </c>
      <c r="O42" s="10">
        <v>0</v>
      </c>
      <c r="P42" s="130">
        <v>0</v>
      </c>
      <c r="Q42" s="10">
        <v>0</v>
      </c>
      <c r="R42" s="201">
        <v>0</v>
      </c>
      <c r="S42" s="86"/>
      <c r="T42" s="86"/>
      <c r="U42" s="63"/>
      <c r="V42" s="63"/>
      <c r="W42" s="63"/>
      <c r="X42" s="63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2:36" x14ac:dyDescent="0.2">
      <c r="B43" s="60" t="s">
        <v>70</v>
      </c>
      <c r="C43" s="548">
        <v>1</v>
      </c>
      <c r="D43" s="549">
        <v>0</v>
      </c>
      <c r="E43" s="9">
        <v>1</v>
      </c>
      <c r="F43" s="201">
        <v>0</v>
      </c>
      <c r="G43" s="9">
        <v>0</v>
      </c>
      <c r="H43" s="129">
        <v>0</v>
      </c>
      <c r="I43" s="9">
        <v>0</v>
      </c>
      <c r="J43" s="201">
        <v>0</v>
      </c>
      <c r="K43" s="9">
        <v>0</v>
      </c>
      <c r="L43" s="129">
        <v>0</v>
      </c>
      <c r="M43" s="9">
        <v>0</v>
      </c>
      <c r="N43" s="201">
        <v>0</v>
      </c>
      <c r="O43" s="10">
        <v>0</v>
      </c>
      <c r="P43" s="130">
        <v>0</v>
      </c>
      <c r="Q43" s="10">
        <v>0</v>
      </c>
      <c r="R43" s="202">
        <v>0</v>
      </c>
      <c r="S43" s="86"/>
      <c r="T43" s="86"/>
      <c r="U43" s="63"/>
      <c r="V43" s="63"/>
      <c r="W43" s="63"/>
      <c r="X43" s="63"/>
      <c r="Y43" s="49"/>
      <c r="Z43" s="49"/>
      <c r="AA43" s="49"/>
      <c r="AB43" s="49"/>
      <c r="AC43" s="34"/>
      <c r="AD43" s="34"/>
      <c r="AE43" s="34"/>
      <c r="AF43" s="34"/>
      <c r="AG43" s="49"/>
      <c r="AH43" s="49"/>
      <c r="AI43" s="49"/>
      <c r="AJ43" s="49"/>
    </row>
    <row r="44" spans="2:36" x14ac:dyDescent="0.2">
      <c r="B44" s="60" t="s">
        <v>71</v>
      </c>
      <c r="C44" s="548">
        <v>1</v>
      </c>
      <c r="D44" s="549">
        <v>0</v>
      </c>
      <c r="E44" s="203">
        <v>1</v>
      </c>
      <c r="F44" s="204">
        <v>0</v>
      </c>
      <c r="G44" s="9">
        <v>0</v>
      </c>
      <c r="H44" s="129">
        <v>0</v>
      </c>
      <c r="I44" s="203">
        <v>0</v>
      </c>
      <c r="J44" s="204">
        <v>0</v>
      </c>
      <c r="K44" s="9">
        <v>0</v>
      </c>
      <c r="L44" s="129">
        <v>0</v>
      </c>
      <c r="M44" s="203">
        <v>0</v>
      </c>
      <c r="N44" s="204">
        <v>0</v>
      </c>
      <c r="O44" s="7">
        <v>0</v>
      </c>
      <c r="P44" s="131">
        <v>0</v>
      </c>
      <c r="Q44" s="7">
        <v>0</v>
      </c>
      <c r="R44" s="205">
        <v>0</v>
      </c>
      <c r="S44" s="32"/>
      <c r="T44" s="32"/>
      <c r="U44" s="63"/>
      <c r="V44" s="63"/>
      <c r="W44" s="63"/>
      <c r="X44" s="63"/>
      <c r="Y44" s="49"/>
      <c r="Z44" s="49"/>
      <c r="AA44" s="49"/>
      <c r="AB44" s="49"/>
      <c r="AC44" s="49"/>
      <c r="AD44" s="49"/>
      <c r="AE44" s="49"/>
      <c r="AF44" s="49"/>
      <c r="AG44" s="34"/>
      <c r="AH44" s="34"/>
      <c r="AI44" s="34"/>
      <c r="AJ44" s="34"/>
    </row>
    <row r="45" spans="2:36" x14ac:dyDescent="0.2">
      <c r="B45" s="60" t="s">
        <v>72</v>
      </c>
      <c r="C45" s="548">
        <v>1</v>
      </c>
      <c r="D45" s="549">
        <v>0</v>
      </c>
      <c r="E45" s="9">
        <v>1</v>
      </c>
      <c r="F45" s="201">
        <v>0</v>
      </c>
      <c r="G45" s="6">
        <v>0</v>
      </c>
      <c r="H45" s="109">
        <v>0</v>
      </c>
      <c r="I45" s="9">
        <v>0</v>
      </c>
      <c r="J45" s="201">
        <v>0</v>
      </c>
      <c r="K45" s="6">
        <v>0</v>
      </c>
      <c r="L45" s="109">
        <v>0</v>
      </c>
      <c r="M45" s="9">
        <v>0</v>
      </c>
      <c r="N45" s="201">
        <v>0</v>
      </c>
      <c r="O45" s="6">
        <v>0</v>
      </c>
      <c r="P45" s="109">
        <v>0</v>
      </c>
      <c r="Q45" s="6">
        <v>0</v>
      </c>
      <c r="R45" s="206">
        <v>0</v>
      </c>
      <c r="S45" s="32"/>
      <c r="T45" s="32"/>
      <c r="U45" s="63"/>
      <c r="V45" s="63"/>
      <c r="W45" s="63"/>
      <c r="X45" s="63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2:36" x14ac:dyDescent="0.2">
      <c r="B46" s="60" t="s">
        <v>73</v>
      </c>
      <c r="C46" s="548">
        <v>1</v>
      </c>
      <c r="D46" s="549">
        <v>0</v>
      </c>
      <c r="E46" s="9">
        <v>1</v>
      </c>
      <c r="F46" s="201">
        <v>0</v>
      </c>
      <c r="G46" s="6">
        <v>0</v>
      </c>
      <c r="H46" s="109">
        <v>0</v>
      </c>
      <c r="I46" s="9">
        <v>0</v>
      </c>
      <c r="J46" s="201">
        <v>0</v>
      </c>
      <c r="K46" s="6">
        <v>0</v>
      </c>
      <c r="L46" s="109">
        <v>0</v>
      </c>
      <c r="M46" s="9">
        <v>0</v>
      </c>
      <c r="N46" s="201">
        <v>0</v>
      </c>
      <c r="O46" s="6">
        <v>0</v>
      </c>
      <c r="P46" s="109">
        <v>0</v>
      </c>
      <c r="Q46" s="6">
        <v>0</v>
      </c>
      <c r="R46" s="206">
        <v>0</v>
      </c>
      <c r="S46" s="32"/>
      <c r="T46" s="32"/>
      <c r="U46" s="63"/>
      <c r="V46" s="63"/>
      <c r="W46" s="63"/>
      <c r="X46" s="63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2:36" x14ac:dyDescent="0.2">
      <c r="B47" s="60" t="s">
        <v>74</v>
      </c>
      <c r="C47" s="548">
        <v>1</v>
      </c>
      <c r="D47" s="549">
        <v>0</v>
      </c>
      <c r="E47" s="10">
        <v>1</v>
      </c>
      <c r="F47" s="202">
        <v>1</v>
      </c>
      <c r="G47" s="6">
        <v>2</v>
      </c>
      <c r="H47" s="109">
        <v>0</v>
      </c>
      <c r="I47" s="10">
        <v>0</v>
      </c>
      <c r="J47" s="202">
        <v>0</v>
      </c>
      <c r="K47" s="6">
        <v>0</v>
      </c>
      <c r="L47" s="109">
        <v>0</v>
      </c>
      <c r="M47" s="10">
        <v>0</v>
      </c>
      <c r="N47" s="202">
        <v>0</v>
      </c>
      <c r="O47" s="6">
        <v>0</v>
      </c>
      <c r="P47" s="109">
        <v>0</v>
      </c>
      <c r="Q47" s="6">
        <v>0</v>
      </c>
      <c r="R47" s="206">
        <v>0</v>
      </c>
      <c r="S47" s="32"/>
      <c r="T47" s="32"/>
      <c r="U47" s="63"/>
      <c r="V47" s="63"/>
      <c r="W47" s="63"/>
      <c r="X47" s="63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2:36" x14ac:dyDescent="0.2">
      <c r="B48" s="60" t="s">
        <v>15</v>
      </c>
      <c r="C48" s="548">
        <v>1</v>
      </c>
      <c r="D48" s="549">
        <v>0</v>
      </c>
      <c r="E48" s="10">
        <v>1</v>
      </c>
      <c r="F48" s="202">
        <v>0</v>
      </c>
      <c r="G48" s="6">
        <v>2</v>
      </c>
      <c r="H48" s="109">
        <v>0</v>
      </c>
      <c r="I48" s="10">
        <v>0</v>
      </c>
      <c r="J48" s="202">
        <v>0</v>
      </c>
      <c r="K48" s="6">
        <v>0</v>
      </c>
      <c r="L48" s="109">
        <v>0</v>
      </c>
      <c r="M48" s="10">
        <v>0</v>
      </c>
      <c r="N48" s="202">
        <v>0</v>
      </c>
      <c r="O48" s="6">
        <v>0</v>
      </c>
      <c r="P48" s="109">
        <v>0</v>
      </c>
      <c r="Q48" s="6">
        <v>0</v>
      </c>
      <c r="R48" s="206">
        <v>0</v>
      </c>
      <c r="S48" s="32"/>
      <c r="T48" s="32"/>
    </row>
    <row r="49" spans="2:20" x14ac:dyDescent="0.2">
      <c r="B49" s="61" t="s">
        <v>75</v>
      </c>
      <c r="C49" s="548">
        <v>2</v>
      </c>
      <c r="D49" s="549">
        <v>0</v>
      </c>
      <c r="E49" s="207">
        <v>0</v>
      </c>
      <c r="F49" s="208">
        <v>0</v>
      </c>
      <c r="G49" s="7">
        <v>0</v>
      </c>
      <c r="H49" s="131">
        <v>0</v>
      </c>
      <c r="I49" s="207">
        <v>0</v>
      </c>
      <c r="J49" s="208">
        <v>0</v>
      </c>
      <c r="K49" s="7">
        <v>0</v>
      </c>
      <c r="L49" s="131">
        <v>0</v>
      </c>
      <c r="M49" s="207">
        <v>0</v>
      </c>
      <c r="N49" s="208">
        <v>0</v>
      </c>
      <c r="O49" s="7">
        <v>0</v>
      </c>
      <c r="P49" s="131">
        <v>0</v>
      </c>
      <c r="Q49" s="7">
        <v>0</v>
      </c>
      <c r="R49" s="205">
        <v>0</v>
      </c>
      <c r="S49" s="32"/>
      <c r="T49" s="32"/>
    </row>
    <row r="50" spans="2:20" x14ac:dyDescent="0.2">
      <c r="B50" s="60" t="s">
        <v>76</v>
      </c>
      <c r="C50" s="550">
        <v>1</v>
      </c>
      <c r="D50" s="551">
        <v>0</v>
      </c>
      <c r="E50" s="174">
        <v>1</v>
      </c>
      <c r="F50" s="157">
        <v>0</v>
      </c>
      <c r="G50" s="174">
        <v>0</v>
      </c>
      <c r="H50" s="132">
        <v>0</v>
      </c>
      <c r="I50" s="174">
        <v>0</v>
      </c>
      <c r="J50" s="157">
        <v>0</v>
      </c>
      <c r="K50" s="174">
        <v>0</v>
      </c>
      <c r="L50" s="132">
        <v>0</v>
      </c>
      <c r="M50" s="174">
        <v>0</v>
      </c>
      <c r="N50" s="157">
        <v>0</v>
      </c>
      <c r="O50" s="174">
        <v>0</v>
      </c>
      <c r="P50" s="132">
        <v>0</v>
      </c>
      <c r="Q50" s="174">
        <v>0</v>
      </c>
      <c r="R50" s="157">
        <v>0</v>
      </c>
      <c r="S50" s="31"/>
      <c r="T50" s="31"/>
    </row>
    <row r="51" spans="2:20" x14ac:dyDescent="0.2">
      <c r="B51" s="60" t="s">
        <v>77</v>
      </c>
      <c r="C51" s="550">
        <v>0</v>
      </c>
      <c r="D51" s="551">
        <v>0</v>
      </c>
      <c r="E51" s="105">
        <v>0</v>
      </c>
      <c r="F51" s="209">
        <v>0</v>
      </c>
      <c r="G51" s="105">
        <v>0</v>
      </c>
      <c r="H51" s="133">
        <v>0</v>
      </c>
      <c r="I51" s="105">
        <v>0</v>
      </c>
      <c r="J51" s="209">
        <v>0</v>
      </c>
      <c r="K51" s="105">
        <v>3</v>
      </c>
      <c r="L51" s="133">
        <v>6</v>
      </c>
      <c r="M51" s="105">
        <v>3</v>
      </c>
      <c r="N51" s="209">
        <v>6</v>
      </c>
      <c r="O51" s="105">
        <v>0</v>
      </c>
      <c r="P51" s="133">
        <v>0</v>
      </c>
      <c r="Q51" s="105">
        <v>0</v>
      </c>
      <c r="R51" s="209">
        <v>0</v>
      </c>
      <c r="S51" s="31"/>
      <c r="T51" s="31"/>
    </row>
    <row r="52" spans="2:20" x14ac:dyDescent="0.2">
      <c r="B52" s="60" t="s">
        <v>99</v>
      </c>
      <c r="C52" s="550">
        <v>1</v>
      </c>
      <c r="D52" s="551">
        <v>5</v>
      </c>
      <c r="E52" s="105">
        <v>1</v>
      </c>
      <c r="F52" s="209">
        <v>1</v>
      </c>
      <c r="G52" s="105">
        <v>4</v>
      </c>
      <c r="H52" s="133">
        <v>0</v>
      </c>
      <c r="I52" s="105">
        <v>8</v>
      </c>
      <c r="J52" s="209">
        <v>0</v>
      </c>
      <c r="K52" s="105">
        <v>0</v>
      </c>
      <c r="L52" s="133">
        <v>0</v>
      </c>
      <c r="M52" s="105">
        <v>0</v>
      </c>
      <c r="N52" s="209">
        <v>0</v>
      </c>
      <c r="O52" s="105">
        <v>0</v>
      </c>
      <c r="P52" s="133">
        <v>1</v>
      </c>
      <c r="Q52" s="105">
        <v>1</v>
      </c>
      <c r="R52" s="209">
        <v>0</v>
      </c>
      <c r="S52" s="31"/>
      <c r="T52" s="31"/>
    </row>
    <row r="53" spans="2:20" x14ac:dyDescent="0.2">
      <c r="B53" s="60" t="s">
        <v>85</v>
      </c>
      <c r="C53" s="550">
        <v>1</v>
      </c>
      <c r="D53" s="551">
        <v>0</v>
      </c>
      <c r="E53" s="105">
        <v>0</v>
      </c>
      <c r="F53" s="209">
        <v>0</v>
      </c>
      <c r="G53" s="105">
        <v>0</v>
      </c>
      <c r="H53" s="133">
        <v>0</v>
      </c>
      <c r="I53" s="105">
        <v>0</v>
      </c>
      <c r="J53" s="209">
        <v>0</v>
      </c>
      <c r="K53" s="105">
        <v>0</v>
      </c>
      <c r="L53" s="133">
        <v>0</v>
      </c>
      <c r="M53" s="105">
        <v>0</v>
      </c>
      <c r="N53" s="209">
        <v>0</v>
      </c>
      <c r="O53" s="105">
        <v>0</v>
      </c>
      <c r="P53" s="133">
        <v>0</v>
      </c>
      <c r="Q53" s="105">
        <v>0</v>
      </c>
      <c r="R53" s="209">
        <v>0</v>
      </c>
      <c r="S53" s="31"/>
      <c r="T53" s="31"/>
    </row>
    <row r="54" spans="2:20" x14ac:dyDescent="0.2">
      <c r="B54" s="61" t="s">
        <v>86</v>
      </c>
      <c r="C54" s="550">
        <v>0</v>
      </c>
      <c r="D54" s="551">
        <v>0</v>
      </c>
      <c r="E54" s="105">
        <v>0</v>
      </c>
      <c r="F54" s="209">
        <v>0</v>
      </c>
      <c r="G54" s="105">
        <v>0</v>
      </c>
      <c r="H54" s="133">
        <v>0</v>
      </c>
      <c r="I54" s="105">
        <v>0</v>
      </c>
      <c r="J54" s="209">
        <v>0</v>
      </c>
      <c r="K54" s="105">
        <v>0</v>
      </c>
      <c r="L54" s="133">
        <v>0</v>
      </c>
      <c r="M54" s="105">
        <v>0</v>
      </c>
      <c r="N54" s="209">
        <v>0</v>
      </c>
      <c r="O54" s="105">
        <v>0</v>
      </c>
      <c r="P54" s="133">
        <v>0</v>
      </c>
      <c r="Q54" s="105">
        <v>0</v>
      </c>
      <c r="R54" s="209">
        <v>0</v>
      </c>
      <c r="S54" s="31"/>
      <c r="T54" s="31"/>
    </row>
    <row r="55" spans="2:20" x14ac:dyDescent="0.2">
      <c r="B55" s="61" t="s">
        <v>87</v>
      </c>
      <c r="C55" s="550">
        <v>0</v>
      </c>
      <c r="D55" s="551">
        <v>1</v>
      </c>
      <c r="E55" s="105">
        <v>0</v>
      </c>
      <c r="F55" s="209">
        <v>0</v>
      </c>
      <c r="G55" s="105">
        <v>0</v>
      </c>
      <c r="H55" s="133">
        <v>0</v>
      </c>
      <c r="I55" s="105">
        <v>0</v>
      </c>
      <c r="J55" s="209">
        <v>0</v>
      </c>
      <c r="K55" s="105">
        <v>0</v>
      </c>
      <c r="L55" s="133">
        <v>0</v>
      </c>
      <c r="M55" s="105">
        <v>0</v>
      </c>
      <c r="N55" s="209">
        <v>0</v>
      </c>
      <c r="O55" s="105">
        <v>0</v>
      </c>
      <c r="P55" s="133">
        <v>0</v>
      </c>
      <c r="Q55" s="105">
        <v>0</v>
      </c>
      <c r="R55" s="209">
        <v>0</v>
      </c>
      <c r="S55" s="31"/>
      <c r="T55" s="31"/>
    </row>
    <row r="56" spans="2:20" x14ac:dyDescent="0.2">
      <c r="B56" s="61" t="s">
        <v>88</v>
      </c>
      <c r="C56" s="550">
        <v>0</v>
      </c>
      <c r="D56" s="551">
        <v>0</v>
      </c>
      <c r="E56" s="105">
        <v>0</v>
      </c>
      <c r="F56" s="209">
        <v>0</v>
      </c>
      <c r="G56" s="105">
        <v>0</v>
      </c>
      <c r="H56" s="133">
        <v>0</v>
      </c>
      <c r="I56" s="105">
        <v>0</v>
      </c>
      <c r="J56" s="209">
        <v>0</v>
      </c>
      <c r="K56" s="105">
        <v>0</v>
      </c>
      <c r="L56" s="133">
        <v>0</v>
      </c>
      <c r="M56" s="105">
        <v>6</v>
      </c>
      <c r="N56" s="209">
        <v>0</v>
      </c>
      <c r="O56" s="105">
        <v>0</v>
      </c>
      <c r="P56" s="133">
        <v>0</v>
      </c>
      <c r="Q56" s="105">
        <v>0</v>
      </c>
      <c r="R56" s="209">
        <v>0</v>
      </c>
      <c r="S56" s="31"/>
      <c r="T56" s="31"/>
    </row>
    <row r="57" spans="2:20" x14ac:dyDescent="0.2">
      <c r="B57" s="61" t="s">
        <v>92</v>
      </c>
      <c r="C57" s="550">
        <v>7</v>
      </c>
      <c r="D57" s="551">
        <v>0</v>
      </c>
      <c r="E57" s="105">
        <v>6</v>
      </c>
      <c r="F57" s="209"/>
      <c r="G57" s="105">
        <v>0</v>
      </c>
      <c r="H57" s="133">
        <v>0</v>
      </c>
      <c r="I57" s="105">
        <v>0</v>
      </c>
      <c r="J57" s="209">
        <v>0</v>
      </c>
      <c r="K57" s="105">
        <v>3</v>
      </c>
      <c r="L57" s="133">
        <v>2</v>
      </c>
      <c r="M57" s="105">
        <v>1</v>
      </c>
      <c r="N57" s="209">
        <v>3</v>
      </c>
      <c r="O57" s="105">
        <v>0</v>
      </c>
      <c r="P57" s="133">
        <v>0</v>
      </c>
      <c r="Q57" s="105">
        <v>1</v>
      </c>
      <c r="R57" s="209">
        <v>0</v>
      </c>
      <c r="S57" s="31"/>
      <c r="T57" s="31"/>
    </row>
    <row r="58" spans="2:20" ht="13.5" thickBot="1" x14ac:dyDescent="0.25">
      <c r="B58" s="11" t="s">
        <v>84</v>
      </c>
      <c r="C58" s="552">
        <v>2</v>
      </c>
      <c r="D58" s="553">
        <v>3</v>
      </c>
      <c r="E58" s="95">
        <v>3</v>
      </c>
      <c r="F58" s="210">
        <v>4</v>
      </c>
      <c r="G58" s="95">
        <v>4</v>
      </c>
      <c r="H58" s="110">
        <v>0</v>
      </c>
      <c r="I58" s="95">
        <v>1</v>
      </c>
      <c r="J58" s="210">
        <v>0</v>
      </c>
      <c r="K58" s="95">
        <v>0</v>
      </c>
      <c r="L58" s="110">
        <v>0</v>
      </c>
      <c r="M58" s="95">
        <v>0</v>
      </c>
      <c r="N58" s="210">
        <v>0</v>
      </c>
      <c r="O58" s="95">
        <v>0</v>
      </c>
      <c r="P58" s="110">
        <v>0</v>
      </c>
      <c r="Q58" s="95">
        <v>0</v>
      </c>
      <c r="R58" s="210">
        <v>0</v>
      </c>
      <c r="S58" s="31"/>
      <c r="T58" s="31"/>
    </row>
  </sheetData>
  <sheetProtection algorithmName="SHA-512" hashValue="bccHEZPMyvem9CSvKDWTkq9hi0WcYyYWyTadH91yiW6GGTH9qc+koVLMpJZSnM2J2DGS4rgsVTbNWqizNLGNzQ==" saltValue="ie8tVpu56xssZ6gI/BOg1A==" spinCount="100000" sheet="1" objects="1" scenarios="1"/>
  <mergeCells count="90">
    <mergeCell ref="O29:P29"/>
    <mergeCell ref="G23:H23"/>
    <mergeCell ref="C11:F11"/>
    <mergeCell ref="E13:F13"/>
    <mergeCell ref="C15:D15"/>
    <mergeCell ref="E15:F15"/>
    <mergeCell ref="G15:H15"/>
    <mergeCell ref="I15:J15"/>
    <mergeCell ref="E17:F17"/>
    <mergeCell ref="O15:P15"/>
    <mergeCell ref="O11:R11"/>
    <mergeCell ref="O12:P12"/>
    <mergeCell ref="M14:N14"/>
    <mergeCell ref="Q12:R12"/>
    <mergeCell ref="I20:J20"/>
    <mergeCell ref="I21:J21"/>
    <mergeCell ref="K17:L17"/>
    <mergeCell ref="I16:J16"/>
    <mergeCell ref="M18:N18"/>
    <mergeCell ref="O18:P18"/>
    <mergeCell ref="Q18:R18"/>
    <mergeCell ref="E29:F29"/>
    <mergeCell ref="I29:J29"/>
    <mergeCell ref="G29:H29"/>
    <mergeCell ref="I13:J13"/>
    <mergeCell ref="G13:H13"/>
    <mergeCell ref="C27:R27"/>
    <mergeCell ref="C28:F28"/>
    <mergeCell ref="G28:J28"/>
    <mergeCell ref="K28:N28"/>
    <mergeCell ref="O28:R28"/>
    <mergeCell ref="B21:D21"/>
    <mergeCell ref="M17:N17"/>
    <mergeCell ref="C17:D17"/>
    <mergeCell ref="I22:J22"/>
    <mergeCell ref="Q17:R17"/>
    <mergeCell ref="I23:J23"/>
    <mergeCell ref="M29:N29"/>
    <mergeCell ref="C18:D18"/>
    <mergeCell ref="E18:F18"/>
    <mergeCell ref="G18:H18"/>
    <mergeCell ref="I18:J18"/>
    <mergeCell ref="K18:L18"/>
    <mergeCell ref="B22:D22"/>
    <mergeCell ref="K29:L29"/>
    <mergeCell ref="C29:D29"/>
    <mergeCell ref="E20:F20"/>
    <mergeCell ref="E21:F21"/>
    <mergeCell ref="E22:F22"/>
    <mergeCell ref="E23:F23"/>
    <mergeCell ref="G20:H20"/>
    <mergeCell ref="G21:H21"/>
    <mergeCell ref="G22:H22"/>
    <mergeCell ref="Q29:R29"/>
    <mergeCell ref="Q14:R14"/>
    <mergeCell ref="C16:D16"/>
    <mergeCell ref="E16:F16"/>
    <mergeCell ref="C14:D14"/>
    <mergeCell ref="E14:F14"/>
    <mergeCell ref="K15:L15"/>
    <mergeCell ref="M16:N16"/>
    <mergeCell ref="O16:P16"/>
    <mergeCell ref="Q16:R16"/>
    <mergeCell ref="O17:P17"/>
    <mergeCell ref="O14:P14"/>
    <mergeCell ref="G17:H17"/>
    <mergeCell ref="I17:J17"/>
    <mergeCell ref="B23:D23"/>
    <mergeCell ref="B20:D20"/>
    <mergeCell ref="M12:N12"/>
    <mergeCell ref="A8:D8"/>
    <mergeCell ref="C12:D12"/>
    <mergeCell ref="E12:F12"/>
    <mergeCell ref="K11:N11"/>
    <mergeCell ref="G12:H12"/>
    <mergeCell ref="I12:J12"/>
    <mergeCell ref="K12:L12"/>
    <mergeCell ref="G11:J11"/>
    <mergeCell ref="C13:D13"/>
    <mergeCell ref="M13:N13"/>
    <mergeCell ref="Q13:R13"/>
    <mergeCell ref="O13:P13"/>
    <mergeCell ref="G16:H16"/>
    <mergeCell ref="G14:H14"/>
    <mergeCell ref="K14:L14"/>
    <mergeCell ref="Q15:R15"/>
    <mergeCell ref="M15:N15"/>
    <mergeCell ref="K13:L13"/>
    <mergeCell ref="I14:J14"/>
    <mergeCell ref="K16:L16"/>
  </mergeCells>
  <phoneticPr fontId="0" type="noConversion"/>
  <printOptions horizontalCentered="1"/>
  <pageMargins left="0.35433070866141736" right="0.31496062992125984" top="0.27559055118110237" bottom="0.27559055118110237" header="0" footer="0"/>
  <pageSetup paperSize="5" scale="59" orientation="landscape" r:id="rId1"/>
  <headerFooter alignWithMargins="0"/>
  <ignoredErrors>
    <ignoredError sqref="F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AM49"/>
  <sheetViews>
    <sheetView showGridLines="0" zoomScale="80" zoomScaleNormal="80" zoomScaleSheetLayoutView="80" workbookViewId="0">
      <selection activeCell="B11" sqref="B11"/>
    </sheetView>
  </sheetViews>
  <sheetFormatPr baseColWidth="10" defaultColWidth="11.42578125" defaultRowHeight="12.75" x14ac:dyDescent="0.2"/>
  <cols>
    <col min="1" max="1" width="2.42578125" style="16" customWidth="1"/>
    <col min="2" max="2" width="29.42578125" style="16" customWidth="1"/>
    <col min="3" max="3" width="7.28515625" style="16" customWidth="1"/>
    <col min="4" max="4" width="12" style="16" customWidth="1"/>
    <col min="5" max="5" width="7.5703125" style="16" bestFit="1" customWidth="1"/>
    <col min="6" max="6" width="11.28515625" style="16" bestFit="1" customWidth="1"/>
    <col min="7" max="7" width="7.42578125" style="16" bestFit="1" customWidth="1"/>
    <col min="8" max="8" width="11.28515625" style="16" customWidth="1"/>
    <col min="9" max="9" width="7.42578125" style="16" bestFit="1" customWidth="1"/>
    <col min="10" max="10" width="9.28515625" style="16" bestFit="1" customWidth="1"/>
    <col min="11" max="11" width="7.42578125" style="16" bestFit="1" customWidth="1"/>
    <col min="12" max="12" width="9.28515625" style="16" bestFit="1" customWidth="1"/>
    <col min="13" max="13" width="7.42578125" style="16" bestFit="1" customWidth="1"/>
    <col min="14" max="14" width="9.28515625" style="16" customWidth="1"/>
    <col min="15" max="15" width="8.140625" style="16" customWidth="1"/>
    <col min="16" max="16" width="10.42578125" style="16" bestFit="1" customWidth="1"/>
    <col min="17" max="17" width="7.7109375" style="16" customWidth="1"/>
    <col min="18" max="18" width="9.85546875" style="16" bestFit="1" customWidth="1"/>
    <col min="19" max="19" width="7.42578125" style="16" bestFit="1" customWidth="1"/>
    <col min="20" max="20" width="9.85546875" style="16" customWidth="1"/>
    <col min="21" max="21" width="7.42578125" style="16" bestFit="1" customWidth="1"/>
    <col min="22" max="22" width="9.42578125" style="16" bestFit="1" customWidth="1"/>
    <col min="23" max="24" width="2.7109375" style="16" customWidth="1"/>
    <col min="25" max="25" width="10" style="16" bestFit="1" customWidth="1"/>
    <col min="26" max="26" width="7.85546875" style="16" bestFit="1" customWidth="1"/>
    <col min="27" max="27" width="10.42578125" style="16" customWidth="1"/>
    <col min="28" max="28" width="7.85546875" style="16" bestFit="1" customWidth="1"/>
    <col min="29" max="29" width="9.85546875" style="16" bestFit="1" customWidth="1"/>
    <col min="30" max="30" width="11.28515625" style="16" bestFit="1" customWidth="1"/>
    <col min="31" max="31" width="10.140625" style="16" bestFit="1" customWidth="1"/>
    <col min="32" max="32" width="6.140625" style="16" bestFit="1" customWidth="1"/>
    <col min="33" max="33" width="7.7109375" style="16" bestFit="1" customWidth="1"/>
    <col min="34" max="34" width="6.5703125" style="16" bestFit="1" customWidth="1"/>
    <col min="35" max="35" width="9.85546875" style="16" bestFit="1" customWidth="1"/>
    <col min="36" max="36" width="5.140625" style="16" customWidth="1"/>
    <col min="37" max="37" width="9.7109375" style="16" bestFit="1" customWidth="1"/>
    <col min="38" max="38" width="6.85546875" style="16" bestFit="1" customWidth="1"/>
    <col min="39" max="39" width="9.85546875" style="16" bestFit="1" customWidth="1"/>
    <col min="40" max="16384" width="11.42578125" style="16"/>
  </cols>
  <sheetData>
    <row r="7" spans="1:26" x14ac:dyDescent="0.2">
      <c r="D7" s="27"/>
      <c r="E7" s="27"/>
      <c r="Y7" s="27"/>
      <c r="Z7" s="27"/>
    </row>
    <row r="8" spans="1:26" ht="16.5" customHeight="1" x14ac:dyDescent="0.25">
      <c r="A8" s="15" t="s">
        <v>79</v>
      </c>
      <c r="B8" s="15"/>
      <c r="C8" s="29"/>
      <c r="D8" s="78"/>
      <c r="E8" s="27"/>
      <c r="Y8" s="27"/>
      <c r="Z8" s="27"/>
    </row>
    <row r="9" spans="1:26" ht="16.5" customHeight="1" x14ac:dyDescent="0.2">
      <c r="A9" s="12" t="s">
        <v>115</v>
      </c>
      <c r="D9" s="27"/>
      <c r="E9" s="27"/>
      <c r="Y9" s="27"/>
      <c r="Z9" s="27"/>
    </row>
    <row r="10" spans="1:26" ht="9" customHeight="1" thickBot="1" x14ac:dyDescent="0.25">
      <c r="A10" s="12"/>
      <c r="D10" s="27"/>
      <c r="E10" s="27"/>
      <c r="Y10" s="27"/>
      <c r="Z10" s="27"/>
    </row>
    <row r="11" spans="1:26" ht="16.5" customHeight="1" thickBot="1" x14ac:dyDescent="0.25">
      <c r="A11" s="12"/>
      <c r="C11" s="383" t="s">
        <v>23</v>
      </c>
      <c r="D11" s="459"/>
      <c r="E11" s="459"/>
      <c r="F11" s="460"/>
      <c r="G11" s="384" t="s">
        <v>3</v>
      </c>
      <c r="H11" s="384"/>
      <c r="I11" s="384"/>
      <c r="J11" s="384"/>
      <c r="K11" s="383" t="s">
        <v>2</v>
      </c>
      <c r="L11" s="384"/>
      <c r="M11" s="384"/>
      <c r="N11" s="307"/>
      <c r="O11" s="383" t="s">
        <v>4</v>
      </c>
      <c r="P11" s="384"/>
      <c r="Q11" s="384"/>
      <c r="R11" s="307"/>
      <c r="S11" s="306" t="s">
        <v>11</v>
      </c>
      <c r="T11" s="384"/>
      <c r="U11" s="384"/>
      <c r="V11" s="307"/>
      <c r="Y11" s="27"/>
      <c r="Z11" s="27"/>
    </row>
    <row r="12" spans="1:26" ht="16.5" customHeight="1" thickBot="1" x14ac:dyDescent="0.25">
      <c r="A12" s="12"/>
      <c r="B12" s="254" t="s">
        <v>41</v>
      </c>
      <c r="C12" s="436" t="s">
        <v>6</v>
      </c>
      <c r="D12" s="382"/>
      <c r="E12" s="378" t="s">
        <v>7</v>
      </c>
      <c r="F12" s="437"/>
      <c r="G12" s="468" t="s">
        <v>6</v>
      </c>
      <c r="H12" s="382"/>
      <c r="I12" s="378" t="s">
        <v>7</v>
      </c>
      <c r="J12" s="468"/>
      <c r="K12" s="436" t="s">
        <v>6</v>
      </c>
      <c r="L12" s="382"/>
      <c r="M12" s="378" t="s">
        <v>7</v>
      </c>
      <c r="N12" s="437"/>
      <c r="O12" s="436" t="s">
        <v>6</v>
      </c>
      <c r="P12" s="382"/>
      <c r="Q12" s="378" t="s">
        <v>7</v>
      </c>
      <c r="R12" s="437"/>
      <c r="S12" s="378" t="s">
        <v>6</v>
      </c>
      <c r="T12" s="382"/>
      <c r="U12" s="378" t="s">
        <v>7</v>
      </c>
      <c r="V12" s="437"/>
      <c r="Y12" s="27"/>
      <c r="Z12" s="27"/>
    </row>
    <row r="13" spans="1:26" ht="16.5" customHeight="1" x14ac:dyDescent="0.2">
      <c r="A13" s="12"/>
      <c r="B13" s="80" t="s">
        <v>97</v>
      </c>
      <c r="C13" s="438">
        <v>123</v>
      </c>
      <c r="D13" s="341"/>
      <c r="E13" s="438">
        <v>8724</v>
      </c>
      <c r="F13" s="341"/>
      <c r="G13" s="438">
        <v>33</v>
      </c>
      <c r="H13" s="341"/>
      <c r="I13" s="438">
        <v>4808</v>
      </c>
      <c r="J13" s="341"/>
      <c r="K13" s="438">
        <v>32</v>
      </c>
      <c r="L13" s="341"/>
      <c r="M13" s="438">
        <v>5521</v>
      </c>
      <c r="N13" s="341"/>
      <c r="O13" s="438">
        <v>75</v>
      </c>
      <c r="P13" s="341"/>
      <c r="Q13" s="438">
        <v>5538</v>
      </c>
      <c r="R13" s="341"/>
      <c r="S13" s="438">
        <v>26</v>
      </c>
      <c r="T13" s="341"/>
      <c r="U13" s="438">
        <v>2925</v>
      </c>
      <c r="V13" s="440"/>
      <c r="Y13" s="27"/>
      <c r="Z13" s="27"/>
    </row>
    <row r="14" spans="1:26" ht="16.5" customHeight="1" thickBot="1" x14ac:dyDescent="0.25">
      <c r="A14" s="12"/>
      <c r="B14" s="79" t="s">
        <v>98</v>
      </c>
      <c r="C14" s="439">
        <v>119</v>
      </c>
      <c r="D14" s="330"/>
      <c r="E14" s="439">
        <v>8901</v>
      </c>
      <c r="F14" s="330"/>
      <c r="G14" s="439">
        <v>10</v>
      </c>
      <c r="H14" s="330"/>
      <c r="I14" s="439">
        <v>2349</v>
      </c>
      <c r="J14" s="330"/>
      <c r="K14" s="439">
        <v>38</v>
      </c>
      <c r="L14" s="330"/>
      <c r="M14" s="439">
        <v>3326</v>
      </c>
      <c r="N14" s="330"/>
      <c r="O14" s="439">
        <v>83</v>
      </c>
      <c r="P14" s="330"/>
      <c r="Q14" s="439">
        <v>6656</v>
      </c>
      <c r="R14" s="330"/>
      <c r="S14" s="439">
        <v>6</v>
      </c>
      <c r="T14" s="330"/>
      <c r="U14" s="439">
        <v>2362</v>
      </c>
      <c r="V14" s="441"/>
      <c r="Y14" s="27"/>
      <c r="Z14" s="27"/>
    </row>
    <row r="15" spans="1:26" ht="16.5" customHeight="1" x14ac:dyDescent="0.2">
      <c r="A15" s="12"/>
      <c r="B15" s="80" t="s">
        <v>107</v>
      </c>
      <c r="C15" s="438">
        <v>138</v>
      </c>
      <c r="D15" s="341"/>
      <c r="E15" s="438">
        <v>9223</v>
      </c>
      <c r="F15" s="341"/>
      <c r="G15" s="438">
        <v>14</v>
      </c>
      <c r="H15" s="341"/>
      <c r="I15" s="438">
        <v>2140</v>
      </c>
      <c r="J15" s="341"/>
      <c r="K15" s="438">
        <v>23</v>
      </c>
      <c r="L15" s="341"/>
      <c r="M15" s="438">
        <v>3669</v>
      </c>
      <c r="N15" s="341"/>
      <c r="O15" s="438">
        <v>104</v>
      </c>
      <c r="P15" s="341"/>
      <c r="Q15" s="438">
        <v>7641</v>
      </c>
      <c r="R15" s="341"/>
      <c r="S15" s="438">
        <v>10</v>
      </c>
      <c r="T15" s="341"/>
      <c r="U15" s="438">
        <v>2475</v>
      </c>
      <c r="V15" s="440"/>
      <c r="Y15" s="27"/>
      <c r="Z15" s="27"/>
    </row>
    <row r="16" spans="1:26" ht="16.5" customHeight="1" thickBot="1" x14ac:dyDescent="0.25">
      <c r="A16" s="12"/>
      <c r="B16" s="79" t="s">
        <v>108</v>
      </c>
      <c r="C16" s="439">
        <v>108</v>
      </c>
      <c r="D16" s="330"/>
      <c r="E16" s="439">
        <v>12175</v>
      </c>
      <c r="F16" s="330"/>
      <c r="G16" s="439">
        <v>18</v>
      </c>
      <c r="H16" s="330"/>
      <c r="I16" s="439">
        <v>8212</v>
      </c>
      <c r="J16" s="330"/>
      <c r="K16" s="439">
        <v>13</v>
      </c>
      <c r="L16" s="330"/>
      <c r="M16" s="439">
        <v>3929</v>
      </c>
      <c r="N16" s="330"/>
      <c r="O16" s="439">
        <v>131</v>
      </c>
      <c r="P16" s="330"/>
      <c r="Q16" s="439">
        <v>16829</v>
      </c>
      <c r="R16" s="330"/>
      <c r="S16" s="439">
        <v>8</v>
      </c>
      <c r="T16" s="330"/>
      <c r="U16" s="439">
        <v>2257</v>
      </c>
      <c r="V16" s="441"/>
      <c r="Y16" s="27"/>
      <c r="Z16" s="27"/>
    </row>
    <row r="17" spans="1:30" ht="16.5" customHeight="1" x14ac:dyDescent="0.2">
      <c r="A17" s="12"/>
      <c r="B17" s="294" t="s">
        <v>109</v>
      </c>
      <c r="C17" s="457">
        <f>C29</f>
        <v>129</v>
      </c>
      <c r="D17" s="458"/>
      <c r="E17" s="457">
        <f>D29</f>
        <v>7853</v>
      </c>
      <c r="F17" s="458"/>
      <c r="G17" s="457">
        <f>G29</f>
        <v>7</v>
      </c>
      <c r="H17" s="458"/>
      <c r="I17" s="457">
        <f>H29</f>
        <v>2297</v>
      </c>
      <c r="J17" s="458"/>
      <c r="K17" s="457">
        <f>K29</f>
        <v>38</v>
      </c>
      <c r="L17" s="458"/>
      <c r="M17" s="457">
        <f>L29</f>
        <v>4743</v>
      </c>
      <c r="N17" s="458"/>
      <c r="O17" s="457">
        <f>O29</f>
        <v>104</v>
      </c>
      <c r="P17" s="458"/>
      <c r="Q17" s="457">
        <f>P29</f>
        <v>5391</v>
      </c>
      <c r="R17" s="458"/>
      <c r="S17" s="457">
        <f>S29</f>
        <v>5</v>
      </c>
      <c r="T17" s="458"/>
      <c r="U17" s="457">
        <f>T29</f>
        <v>3696</v>
      </c>
      <c r="V17" s="469"/>
      <c r="Y17" s="27"/>
      <c r="Z17" s="27"/>
      <c r="AA17" s="27"/>
      <c r="AB17" s="27"/>
      <c r="AC17" s="27"/>
      <c r="AD17" s="27"/>
    </row>
    <row r="18" spans="1:30" ht="16.5" customHeight="1" thickBot="1" x14ac:dyDescent="0.25">
      <c r="A18" s="12"/>
      <c r="B18" s="295" t="s">
        <v>110</v>
      </c>
      <c r="C18" s="464">
        <f>E29</f>
        <v>121</v>
      </c>
      <c r="D18" s="339"/>
      <c r="E18" s="464">
        <f>F29</f>
        <v>8635</v>
      </c>
      <c r="F18" s="339"/>
      <c r="G18" s="464">
        <f>I29</f>
        <v>13</v>
      </c>
      <c r="H18" s="339"/>
      <c r="I18" s="464">
        <f>J29</f>
        <v>5278</v>
      </c>
      <c r="J18" s="339"/>
      <c r="K18" s="464">
        <f>M29</f>
        <v>11</v>
      </c>
      <c r="L18" s="339"/>
      <c r="M18" s="464">
        <f>N29</f>
        <v>1991</v>
      </c>
      <c r="N18" s="339"/>
      <c r="O18" s="464">
        <f>Q29</f>
        <v>74</v>
      </c>
      <c r="P18" s="339"/>
      <c r="Q18" s="464">
        <f>R29</f>
        <v>10302</v>
      </c>
      <c r="R18" s="339"/>
      <c r="S18" s="464">
        <f>U29</f>
        <v>12</v>
      </c>
      <c r="T18" s="339"/>
      <c r="U18" s="464">
        <f>V29</f>
        <v>5157</v>
      </c>
      <c r="V18" s="465"/>
      <c r="Y18" s="27"/>
      <c r="Z18" s="27"/>
      <c r="AA18" s="27"/>
      <c r="AB18" s="27"/>
      <c r="AC18" s="27"/>
      <c r="AD18" s="27"/>
    </row>
    <row r="19" spans="1:30" ht="16.5" customHeight="1" thickBot="1" x14ac:dyDescent="0.25">
      <c r="A19" s="12"/>
      <c r="D19" s="27"/>
      <c r="E19" s="27"/>
      <c r="Y19" s="27"/>
      <c r="Z19" s="27"/>
      <c r="AA19" s="27"/>
      <c r="AB19" s="27"/>
      <c r="AC19" s="27"/>
      <c r="AD19" s="27"/>
    </row>
    <row r="20" spans="1:30" ht="36" customHeight="1" thickBot="1" x14ac:dyDescent="0.25">
      <c r="B20" s="397" t="s">
        <v>42</v>
      </c>
      <c r="C20" s="398"/>
      <c r="D20" s="258" t="s">
        <v>20</v>
      </c>
      <c r="E20" s="398" t="s">
        <v>21</v>
      </c>
      <c r="F20" s="433"/>
      <c r="G20" s="160"/>
      <c r="H20" s="160"/>
      <c r="I20" s="160"/>
      <c r="J20" s="160"/>
      <c r="K20" s="160"/>
      <c r="L20" s="160"/>
      <c r="M20" s="160"/>
      <c r="N20" s="160"/>
      <c r="R20" s="463"/>
      <c r="S20" s="463"/>
      <c r="T20" s="463"/>
      <c r="U20" s="463"/>
      <c r="V20" s="463"/>
      <c r="W20" s="463"/>
      <c r="X20" s="161"/>
      <c r="Y20" s="27"/>
      <c r="Z20" s="27"/>
      <c r="AA20" s="27"/>
      <c r="AB20" s="27"/>
      <c r="AC20" s="27"/>
      <c r="AD20" s="27"/>
    </row>
    <row r="21" spans="1:30" ht="14.25" customHeight="1" x14ac:dyDescent="0.2">
      <c r="B21" s="448">
        <v>2017</v>
      </c>
      <c r="C21" s="449"/>
      <c r="D21" s="170">
        <f>SUM(C13:D14)+SUM(G13:H14)+SUM(K13:L14)+SUM(O13:P14)+SUM(S13:T14)</f>
        <v>545</v>
      </c>
      <c r="E21" s="442">
        <f>SUM(E13:F14)+SUM(I13:J14)+SUM(M13:N14)+SUM(Q13:R14)+SUM(U13:V14)</f>
        <v>51110</v>
      </c>
      <c r="F21" s="443"/>
      <c r="G21" s="168"/>
      <c r="H21" s="168"/>
      <c r="I21" s="168"/>
      <c r="J21" s="168"/>
      <c r="K21" s="168"/>
      <c r="L21" s="168"/>
      <c r="M21" s="168"/>
      <c r="N21" s="168"/>
      <c r="R21" s="169"/>
      <c r="S21" s="169"/>
      <c r="T21" s="169"/>
      <c r="U21" s="169"/>
      <c r="V21" s="169"/>
      <c r="W21" s="169"/>
      <c r="X21" s="161"/>
      <c r="Y21" s="27"/>
      <c r="Z21" s="27"/>
      <c r="AA21" s="27"/>
      <c r="AB21" s="27"/>
      <c r="AC21" s="27"/>
      <c r="AD21" s="27"/>
    </row>
    <row r="22" spans="1:30" ht="16.5" customHeight="1" x14ac:dyDescent="0.2">
      <c r="B22" s="450">
        <v>2018</v>
      </c>
      <c r="C22" s="451"/>
      <c r="D22" s="171">
        <f>SUM(C15:D16)+SUM(G15:H16)+SUM(K15:L16)+SUM(O15:P16)+SUM(S15:T16)</f>
        <v>567</v>
      </c>
      <c r="E22" s="444">
        <f>SUM(E15:F16)+SUM(I15:J16)+SUM(M15:N16)+SUM(Q15:R16)+SUM(U15:V16)</f>
        <v>68550</v>
      </c>
      <c r="F22" s="445"/>
      <c r="G22" s="168"/>
      <c r="H22" s="168"/>
      <c r="I22" s="168"/>
      <c r="J22" s="168"/>
      <c r="K22" s="168"/>
      <c r="L22" s="168"/>
      <c r="M22" s="168"/>
      <c r="N22" s="168"/>
      <c r="R22" s="463"/>
      <c r="S22" s="463"/>
      <c r="T22" s="463"/>
      <c r="U22" s="463"/>
      <c r="V22" s="463"/>
      <c r="W22" s="463"/>
      <c r="X22" s="161"/>
      <c r="Y22" s="27"/>
      <c r="Z22" s="27"/>
      <c r="AA22" s="27"/>
      <c r="AB22" s="27"/>
      <c r="AC22" s="27"/>
      <c r="AD22" s="27"/>
    </row>
    <row r="23" spans="1:30" ht="16.5" customHeight="1" thickBot="1" x14ac:dyDescent="0.25">
      <c r="B23" s="395">
        <v>2019</v>
      </c>
      <c r="C23" s="396"/>
      <c r="D23" s="172">
        <f>SUM(C17:D18)+SUM(G17:H18)+SUM(K17:L18)+SUM(O17:P18)+SUM(S17:T18)</f>
        <v>514</v>
      </c>
      <c r="E23" s="446">
        <f>SUM(E17:F18)+SUM(I17:J18)+SUM(M17:N18)+SUM(Q17:R18)+SUM(U17:V18)</f>
        <v>55343</v>
      </c>
      <c r="F23" s="447"/>
      <c r="G23" s="37"/>
      <c r="H23" s="37"/>
      <c r="I23" s="37"/>
      <c r="J23" s="37"/>
      <c r="K23" s="37"/>
      <c r="L23" s="37"/>
      <c r="M23" s="37"/>
      <c r="N23" s="37"/>
      <c r="R23" s="463"/>
      <c r="S23" s="463"/>
      <c r="T23" s="463"/>
      <c r="U23" s="463"/>
      <c r="V23" s="463"/>
      <c r="W23" s="463"/>
      <c r="X23" s="161"/>
      <c r="Y23" s="27"/>
      <c r="Z23" s="27"/>
      <c r="AA23" s="27"/>
      <c r="AB23" s="27"/>
      <c r="AC23" s="27"/>
      <c r="AD23" s="27"/>
    </row>
    <row r="24" spans="1:30" ht="16.5" customHeight="1" x14ac:dyDescent="0.2">
      <c r="B24" s="38"/>
      <c r="C24" s="38"/>
      <c r="D24" s="168"/>
      <c r="E24" s="47"/>
      <c r="F24" s="168"/>
      <c r="G24" s="168"/>
      <c r="H24" s="168"/>
      <c r="I24" s="168"/>
      <c r="J24" s="168"/>
      <c r="K24" s="168"/>
      <c r="L24" s="168"/>
      <c r="M24" s="168"/>
      <c r="N24" s="168"/>
      <c r="R24" s="169"/>
      <c r="S24" s="169"/>
      <c r="T24" s="169"/>
      <c r="U24" s="169"/>
      <c r="V24" s="169"/>
      <c r="W24" s="169"/>
      <c r="X24" s="161"/>
      <c r="Y24" s="27"/>
      <c r="Z24" s="27"/>
      <c r="AA24" s="27"/>
      <c r="AB24" s="27"/>
      <c r="AC24" s="27"/>
      <c r="AD24" s="27"/>
    </row>
    <row r="25" spans="1:30" ht="16.5" customHeight="1" thickBot="1" x14ac:dyDescent="0.25">
      <c r="A25" s="435" t="s">
        <v>116</v>
      </c>
      <c r="B25" s="435"/>
      <c r="C25" s="435"/>
      <c r="D25" s="27"/>
      <c r="E25" s="27"/>
      <c r="Y25" s="27"/>
      <c r="Z25" s="27"/>
      <c r="AA25" s="27"/>
      <c r="AB25" s="27"/>
      <c r="AC25" s="27"/>
      <c r="AD25" s="27"/>
    </row>
    <row r="26" spans="1:30" ht="16.5" customHeight="1" thickBot="1" x14ac:dyDescent="0.25">
      <c r="C26" s="454" t="s">
        <v>23</v>
      </c>
      <c r="D26" s="455"/>
      <c r="E26" s="455"/>
      <c r="F26" s="456"/>
      <c r="G26" s="454" t="s">
        <v>3</v>
      </c>
      <c r="H26" s="455"/>
      <c r="I26" s="455"/>
      <c r="J26" s="456"/>
      <c r="K26" s="454" t="s">
        <v>2</v>
      </c>
      <c r="L26" s="455"/>
      <c r="M26" s="455"/>
      <c r="N26" s="456"/>
      <c r="O26" s="454" t="s">
        <v>4</v>
      </c>
      <c r="P26" s="455"/>
      <c r="Q26" s="455"/>
      <c r="R26" s="456"/>
      <c r="S26" s="454" t="s">
        <v>83</v>
      </c>
      <c r="T26" s="455"/>
      <c r="U26" s="455"/>
      <c r="V26" s="456"/>
      <c r="W26" s="28"/>
      <c r="X26" s="462"/>
      <c r="Y26" s="462"/>
      <c r="Z26" s="462"/>
      <c r="AA26" s="462"/>
      <c r="AB26" s="462"/>
      <c r="AC26" s="462"/>
    </row>
    <row r="27" spans="1:30" s="13" customFormat="1" ht="18" customHeight="1" thickBot="1" x14ac:dyDescent="0.25">
      <c r="C27" s="452" t="s">
        <v>109</v>
      </c>
      <c r="D27" s="453"/>
      <c r="E27" s="466" t="s">
        <v>110</v>
      </c>
      <c r="F27" s="467"/>
      <c r="G27" s="452" t="s">
        <v>109</v>
      </c>
      <c r="H27" s="453"/>
      <c r="I27" s="466" t="s">
        <v>110</v>
      </c>
      <c r="J27" s="467"/>
      <c r="K27" s="452" t="s">
        <v>109</v>
      </c>
      <c r="L27" s="453"/>
      <c r="M27" s="466" t="s">
        <v>110</v>
      </c>
      <c r="N27" s="467"/>
      <c r="O27" s="452" t="s">
        <v>109</v>
      </c>
      <c r="P27" s="453"/>
      <c r="Q27" s="466" t="s">
        <v>110</v>
      </c>
      <c r="R27" s="467"/>
      <c r="S27" s="452" t="s">
        <v>109</v>
      </c>
      <c r="T27" s="453"/>
      <c r="U27" s="466" t="s">
        <v>110</v>
      </c>
      <c r="V27" s="467"/>
      <c r="W27" s="114"/>
      <c r="X27" s="461"/>
      <c r="Y27" s="461"/>
      <c r="Z27" s="461"/>
      <c r="AA27" s="461"/>
      <c r="AB27" s="461"/>
      <c r="AC27" s="461"/>
    </row>
    <row r="28" spans="1:30" ht="24.75" customHeight="1" thickBot="1" x14ac:dyDescent="0.25">
      <c r="B28" s="259" t="s">
        <v>40</v>
      </c>
      <c r="C28" s="260" t="s">
        <v>6</v>
      </c>
      <c r="D28" s="261" t="s">
        <v>7</v>
      </c>
      <c r="E28" s="262" t="s">
        <v>6</v>
      </c>
      <c r="F28" s="263" t="s">
        <v>7</v>
      </c>
      <c r="G28" s="264" t="s">
        <v>6</v>
      </c>
      <c r="H28" s="265" t="s">
        <v>7</v>
      </c>
      <c r="I28" s="264" t="s">
        <v>6</v>
      </c>
      <c r="J28" s="266" t="s">
        <v>7</v>
      </c>
      <c r="K28" s="264" t="s">
        <v>6</v>
      </c>
      <c r="L28" s="265" t="s">
        <v>7</v>
      </c>
      <c r="M28" s="264" t="s">
        <v>6</v>
      </c>
      <c r="N28" s="266" t="s">
        <v>7</v>
      </c>
      <c r="O28" s="264" t="s">
        <v>6</v>
      </c>
      <c r="P28" s="265" t="s">
        <v>7</v>
      </c>
      <c r="Q28" s="264" t="s">
        <v>6</v>
      </c>
      <c r="R28" s="266" t="s">
        <v>7</v>
      </c>
      <c r="S28" s="264" t="s">
        <v>6</v>
      </c>
      <c r="T28" s="265" t="s">
        <v>7</v>
      </c>
      <c r="U28" s="264" t="s">
        <v>6</v>
      </c>
      <c r="V28" s="266" t="s">
        <v>7</v>
      </c>
      <c r="W28" s="96"/>
      <c r="X28" s="96"/>
      <c r="Y28" s="96"/>
      <c r="Z28" s="96"/>
      <c r="AA28" s="96"/>
      <c r="AB28" s="96"/>
      <c r="AC28" s="96"/>
    </row>
    <row r="29" spans="1:30" ht="24.75" customHeight="1" thickBot="1" x14ac:dyDescent="0.25">
      <c r="B29" s="254" t="s">
        <v>14</v>
      </c>
      <c r="C29" s="267">
        <f>SUM(C30:C41)</f>
        <v>129</v>
      </c>
      <c r="D29" s="268">
        <f>SUM(D30:D41)</f>
        <v>7853</v>
      </c>
      <c r="E29" s="269">
        <f>SUM(E30:E41)</f>
        <v>121</v>
      </c>
      <c r="F29" s="270">
        <f>SUM(F30:F41)</f>
        <v>8635</v>
      </c>
      <c r="G29" s="271">
        <f t="shared" ref="G29:V29" si="0">SUM(G30:G41)</f>
        <v>7</v>
      </c>
      <c r="H29" s="272">
        <f t="shared" si="0"/>
        <v>2297</v>
      </c>
      <c r="I29" s="271">
        <f t="shared" si="0"/>
        <v>13</v>
      </c>
      <c r="J29" s="273">
        <f t="shared" si="0"/>
        <v>5278</v>
      </c>
      <c r="K29" s="271">
        <f t="shared" si="0"/>
        <v>38</v>
      </c>
      <c r="L29" s="272">
        <f>SUM(L30:L41)</f>
        <v>4743</v>
      </c>
      <c r="M29" s="271">
        <f>SUM(M30:M41)</f>
        <v>11</v>
      </c>
      <c r="N29" s="273">
        <f>SUM(N30:N41)</f>
        <v>1991</v>
      </c>
      <c r="O29" s="271">
        <f t="shared" si="0"/>
        <v>104</v>
      </c>
      <c r="P29" s="272">
        <f t="shared" si="0"/>
        <v>5391</v>
      </c>
      <c r="Q29" s="271">
        <f t="shared" si="0"/>
        <v>74</v>
      </c>
      <c r="R29" s="273">
        <f t="shared" si="0"/>
        <v>10302</v>
      </c>
      <c r="S29" s="271">
        <f t="shared" si="0"/>
        <v>5</v>
      </c>
      <c r="T29" s="272">
        <f t="shared" si="0"/>
        <v>3696</v>
      </c>
      <c r="U29" s="271">
        <f t="shared" si="0"/>
        <v>12</v>
      </c>
      <c r="V29" s="273">
        <f t="shared" si="0"/>
        <v>5157</v>
      </c>
      <c r="W29" s="40"/>
      <c r="X29" s="40"/>
      <c r="Y29" s="40"/>
      <c r="Z29" s="40"/>
      <c r="AA29" s="40"/>
      <c r="AB29" s="40"/>
      <c r="AC29" s="40"/>
    </row>
    <row r="30" spans="1:30" ht="16.5" customHeight="1" x14ac:dyDescent="0.2">
      <c r="B30" s="85" t="s">
        <v>89</v>
      </c>
      <c r="C30" s="134">
        <v>20</v>
      </c>
      <c r="D30" s="135">
        <v>2907</v>
      </c>
      <c r="E30" s="5">
        <v>11</v>
      </c>
      <c r="F30" s="5">
        <v>621</v>
      </c>
      <c r="G30" s="91">
        <v>0</v>
      </c>
      <c r="H30" s="136">
        <v>0</v>
      </c>
      <c r="I30" s="211">
        <v>1</v>
      </c>
      <c r="J30" s="183">
        <v>360</v>
      </c>
      <c r="K30" s="23">
        <v>6</v>
      </c>
      <c r="L30" s="158">
        <v>522</v>
      </c>
      <c r="M30" s="211">
        <v>4</v>
      </c>
      <c r="N30" s="183">
        <v>586</v>
      </c>
      <c r="O30" s="23">
        <v>3</v>
      </c>
      <c r="P30" s="158">
        <v>475</v>
      </c>
      <c r="Q30" s="181">
        <v>6</v>
      </c>
      <c r="R30" s="183">
        <v>2221</v>
      </c>
      <c r="S30" s="23">
        <v>1</v>
      </c>
      <c r="T30" s="158">
        <v>585</v>
      </c>
      <c r="U30" s="211">
        <v>1</v>
      </c>
      <c r="V30" s="183">
        <v>329</v>
      </c>
      <c r="W30" s="48"/>
      <c r="X30" s="34"/>
      <c r="Y30" s="34"/>
      <c r="Z30" s="31"/>
      <c r="AA30" s="31"/>
      <c r="AB30" s="31"/>
      <c r="AC30" s="31"/>
    </row>
    <row r="31" spans="1:30" ht="16.5" customHeight="1" x14ac:dyDescent="0.2">
      <c r="B31" s="41" t="s">
        <v>90</v>
      </c>
      <c r="C31" s="137">
        <v>1</v>
      </c>
      <c r="D31" s="138">
        <v>98</v>
      </c>
      <c r="E31" s="174">
        <v>0</v>
      </c>
      <c r="F31" s="174">
        <v>0</v>
      </c>
      <c r="G31" s="42">
        <v>0</v>
      </c>
      <c r="H31" s="135">
        <v>0</v>
      </c>
      <c r="I31" s="212">
        <v>0</v>
      </c>
      <c r="J31" s="213">
        <v>0</v>
      </c>
      <c r="K31" s="5">
        <v>0</v>
      </c>
      <c r="L31" s="139">
        <v>0</v>
      </c>
      <c r="M31" s="212">
        <v>0</v>
      </c>
      <c r="N31" s="213">
        <v>0</v>
      </c>
      <c r="O31" s="5">
        <v>0</v>
      </c>
      <c r="P31" s="139">
        <v>0</v>
      </c>
      <c r="Q31" s="214">
        <v>0</v>
      </c>
      <c r="R31" s="213">
        <v>0</v>
      </c>
      <c r="S31" s="6">
        <v>0</v>
      </c>
      <c r="T31" s="139">
        <v>0</v>
      </c>
      <c r="U31" s="212">
        <v>0</v>
      </c>
      <c r="V31" s="213">
        <v>0</v>
      </c>
      <c r="W31" s="48"/>
      <c r="X31" s="34"/>
      <c r="Y31" s="34"/>
      <c r="Z31" s="31"/>
      <c r="AA31" s="31"/>
      <c r="AB31" s="31"/>
      <c r="AC31" s="31"/>
    </row>
    <row r="32" spans="1:30" ht="16.5" customHeight="1" x14ac:dyDescent="0.2">
      <c r="B32" s="41" t="s">
        <v>91</v>
      </c>
      <c r="C32" s="173">
        <v>36</v>
      </c>
      <c r="D32" s="132">
        <v>1344</v>
      </c>
      <c r="E32" s="174">
        <v>44</v>
      </c>
      <c r="F32" s="174">
        <v>2441</v>
      </c>
      <c r="G32" s="42">
        <v>0</v>
      </c>
      <c r="H32" s="135">
        <v>0</v>
      </c>
      <c r="I32" s="212">
        <v>0</v>
      </c>
      <c r="J32" s="213">
        <v>0</v>
      </c>
      <c r="K32" s="5">
        <v>5</v>
      </c>
      <c r="L32" s="139">
        <v>276</v>
      </c>
      <c r="M32" s="212">
        <v>0</v>
      </c>
      <c r="N32" s="213">
        <v>0</v>
      </c>
      <c r="O32" s="5">
        <v>1</v>
      </c>
      <c r="P32" s="139">
        <v>592</v>
      </c>
      <c r="Q32" s="214">
        <v>3</v>
      </c>
      <c r="R32" s="213">
        <v>209</v>
      </c>
      <c r="S32" s="9">
        <v>0</v>
      </c>
      <c r="T32" s="139">
        <v>0</v>
      </c>
      <c r="U32" s="212">
        <v>0</v>
      </c>
      <c r="V32" s="213">
        <v>0</v>
      </c>
      <c r="W32" s="48"/>
      <c r="X32" s="34"/>
      <c r="Y32" s="34"/>
      <c r="Z32" s="31"/>
      <c r="AA32" s="31"/>
      <c r="AB32" s="31"/>
      <c r="AC32" s="31"/>
    </row>
    <row r="33" spans="2:39" ht="16.5" customHeight="1" x14ac:dyDescent="0.2">
      <c r="B33" s="41" t="s">
        <v>35</v>
      </c>
      <c r="C33" s="137">
        <v>5</v>
      </c>
      <c r="D33" s="138">
        <v>341</v>
      </c>
      <c r="E33" s="89">
        <v>3</v>
      </c>
      <c r="F33" s="6">
        <v>97</v>
      </c>
      <c r="G33" s="89">
        <v>0</v>
      </c>
      <c r="H33" s="138">
        <v>0</v>
      </c>
      <c r="I33" s="215">
        <v>3</v>
      </c>
      <c r="J33" s="190">
        <v>700</v>
      </c>
      <c r="K33" s="6">
        <v>2</v>
      </c>
      <c r="L33" s="109">
        <v>140</v>
      </c>
      <c r="M33" s="215">
        <v>1</v>
      </c>
      <c r="N33" s="190">
        <v>360</v>
      </c>
      <c r="O33" s="6">
        <v>28</v>
      </c>
      <c r="P33" s="109">
        <v>1523</v>
      </c>
      <c r="Q33" s="188">
        <v>6</v>
      </c>
      <c r="R33" s="190">
        <v>486</v>
      </c>
      <c r="S33" s="9">
        <v>1</v>
      </c>
      <c r="T33" s="139">
        <v>1068</v>
      </c>
      <c r="U33" s="215">
        <v>0</v>
      </c>
      <c r="V33" s="190">
        <v>0</v>
      </c>
      <c r="W33" s="34"/>
      <c r="X33" s="34"/>
      <c r="Y33" s="34"/>
      <c r="Z33" s="34"/>
      <c r="AA33" s="34"/>
      <c r="AB33" s="34"/>
      <c r="AC33" s="34"/>
    </row>
    <row r="34" spans="2:39" ht="16.5" customHeight="1" x14ac:dyDescent="0.2">
      <c r="B34" s="41" t="s">
        <v>38</v>
      </c>
      <c r="C34" s="137">
        <v>7</v>
      </c>
      <c r="D34" s="138">
        <v>824</v>
      </c>
      <c r="E34" s="89">
        <v>8</v>
      </c>
      <c r="F34" s="6">
        <v>1692</v>
      </c>
      <c r="G34" s="9">
        <v>2</v>
      </c>
      <c r="H34" s="129">
        <v>990</v>
      </c>
      <c r="I34" s="216">
        <v>3</v>
      </c>
      <c r="J34" s="190">
        <v>1400</v>
      </c>
      <c r="K34" s="6">
        <v>0</v>
      </c>
      <c r="L34" s="109">
        <v>0</v>
      </c>
      <c r="M34" s="216">
        <v>1</v>
      </c>
      <c r="N34" s="190">
        <v>132</v>
      </c>
      <c r="O34" s="6">
        <v>1</v>
      </c>
      <c r="P34" s="109">
        <v>4</v>
      </c>
      <c r="Q34" s="188">
        <v>9</v>
      </c>
      <c r="R34" s="190">
        <v>1559</v>
      </c>
      <c r="S34" s="6">
        <v>1</v>
      </c>
      <c r="T34" s="109">
        <v>390</v>
      </c>
      <c r="U34" s="216">
        <v>2</v>
      </c>
      <c r="V34" s="190">
        <v>1443</v>
      </c>
      <c r="W34" s="49"/>
      <c r="X34" s="34"/>
      <c r="Y34" s="34"/>
      <c r="Z34" s="40"/>
      <c r="AA34" s="40"/>
      <c r="AB34" s="40"/>
      <c r="AC34" s="40"/>
    </row>
    <row r="35" spans="2:39" ht="16.5" customHeight="1" x14ac:dyDescent="0.2">
      <c r="B35" s="43" t="s">
        <v>39</v>
      </c>
      <c r="C35" s="137">
        <v>0</v>
      </c>
      <c r="D35" s="138">
        <v>0</v>
      </c>
      <c r="E35" s="174">
        <v>2</v>
      </c>
      <c r="F35" s="6">
        <v>1481</v>
      </c>
      <c r="G35" s="9">
        <v>1</v>
      </c>
      <c r="H35" s="129">
        <v>300</v>
      </c>
      <c r="I35" s="216">
        <v>0</v>
      </c>
      <c r="J35" s="190">
        <v>0</v>
      </c>
      <c r="K35" s="6">
        <v>1</v>
      </c>
      <c r="L35" s="109">
        <v>408</v>
      </c>
      <c r="M35" s="216">
        <v>0</v>
      </c>
      <c r="N35" s="190">
        <v>0</v>
      </c>
      <c r="O35" s="6">
        <v>3</v>
      </c>
      <c r="P35" s="109">
        <v>18</v>
      </c>
      <c r="Q35" s="188">
        <v>3</v>
      </c>
      <c r="R35" s="190">
        <v>210</v>
      </c>
      <c r="S35" s="6">
        <v>0</v>
      </c>
      <c r="T35" s="109">
        <v>0</v>
      </c>
      <c r="U35" s="216">
        <v>3</v>
      </c>
      <c r="V35" s="190">
        <v>10</v>
      </c>
      <c r="W35" s="49"/>
      <c r="X35" s="34"/>
      <c r="Y35" s="34"/>
      <c r="Z35" s="40"/>
      <c r="AA35" s="40"/>
      <c r="AB35" s="40"/>
      <c r="AC35" s="40"/>
    </row>
    <row r="36" spans="2:39" ht="16.5" customHeight="1" x14ac:dyDescent="0.2">
      <c r="B36" s="44" t="s">
        <v>81</v>
      </c>
      <c r="C36" s="137">
        <v>41</v>
      </c>
      <c r="D36" s="140">
        <v>1436</v>
      </c>
      <c r="E36" s="89">
        <v>37</v>
      </c>
      <c r="F36" s="6">
        <v>1844</v>
      </c>
      <c r="G36" s="9">
        <v>0</v>
      </c>
      <c r="H36" s="129">
        <v>0</v>
      </c>
      <c r="I36" s="216">
        <v>0</v>
      </c>
      <c r="J36" s="217">
        <v>0</v>
      </c>
      <c r="K36" s="6">
        <v>11</v>
      </c>
      <c r="L36" s="109">
        <v>177</v>
      </c>
      <c r="M36" s="216">
        <v>5</v>
      </c>
      <c r="N36" s="217">
        <v>913</v>
      </c>
      <c r="O36" s="6">
        <v>25</v>
      </c>
      <c r="P36" s="109">
        <v>799</v>
      </c>
      <c r="Q36" s="188">
        <v>7</v>
      </c>
      <c r="R36" s="190">
        <v>182</v>
      </c>
      <c r="S36" s="6">
        <v>1</v>
      </c>
      <c r="T36" s="109">
        <v>570</v>
      </c>
      <c r="U36" s="216">
        <v>1</v>
      </c>
      <c r="V36" s="217">
        <v>7</v>
      </c>
      <c r="W36" s="48"/>
      <c r="X36" s="34"/>
      <c r="Y36" s="34"/>
      <c r="Z36" s="31"/>
      <c r="AA36" s="31"/>
      <c r="AB36" s="31"/>
      <c r="AC36" s="31"/>
    </row>
    <row r="37" spans="2:39" ht="16.5" customHeight="1" x14ac:dyDescent="0.2">
      <c r="B37" s="44" t="s">
        <v>82</v>
      </c>
      <c r="C37" s="137">
        <v>2</v>
      </c>
      <c r="D37" s="138">
        <v>124</v>
      </c>
      <c r="E37" s="89">
        <v>1</v>
      </c>
      <c r="F37" s="6">
        <v>21</v>
      </c>
      <c r="G37" s="141">
        <v>0</v>
      </c>
      <c r="H37" s="142">
        <v>0</v>
      </c>
      <c r="I37" s="216">
        <v>0</v>
      </c>
      <c r="J37" s="217">
        <v>0</v>
      </c>
      <c r="K37" s="6">
        <v>0</v>
      </c>
      <c r="L37" s="109">
        <v>0</v>
      </c>
      <c r="M37" s="216">
        <v>0</v>
      </c>
      <c r="N37" s="217">
        <v>0</v>
      </c>
      <c r="O37" s="6">
        <v>0</v>
      </c>
      <c r="P37" s="109">
        <v>0</v>
      </c>
      <c r="Q37" s="188">
        <v>0</v>
      </c>
      <c r="R37" s="190">
        <v>0</v>
      </c>
      <c r="S37" s="7">
        <v>0</v>
      </c>
      <c r="T37" s="131">
        <v>0</v>
      </c>
      <c r="U37" s="216">
        <v>0</v>
      </c>
      <c r="V37" s="217">
        <v>0</v>
      </c>
      <c r="W37" s="50"/>
      <c r="X37" s="34"/>
      <c r="Y37" s="34"/>
      <c r="Z37" s="31"/>
      <c r="AA37" s="31"/>
      <c r="AB37" s="31"/>
      <c r="AC37" s="31"/>
    </row>
    <row r="38" spans="2:39" ht="16.5" customHeight="1" x14ac:dyDescent="0.2">
      <c r="B38" s="43" t="s">
        <v>36</v>
      </c>
      <c r="C38" s="137">
        <v>3</v>
      </c>
      <c r="D38" s="138">
        <v>426</v>
      </c>
      <c r="E38" s="89">
        <v>2</v>
      </c>
      <c r="F38" s="6">
        <v>190</v>
      </c>
      <c r="G38" s="141">
        <v>0</v>
      </c>
      <c r="H38" s="142">
        <v>0</v>
      </c>
      <c r="I38" s="216">
        <v>0</v>
      </c>
      <c r="J38" s="217">
        <v>0</v>
      </c>
      <c r="K38" s="6">
        <v>1</v>
      </c>
      <c r="L38" s="109">
        <v>119</v>
      </c>
      <c r="M38" s="216">
        <v>0</v>
      </c>
      <c r="N38" s="217">
        <v>0</v>
      </c>
      <c r="O38" s="6">
        <v>0</v>
      </c>
      <c r="P38" s="109">
        <v>0</v>
      </c>
      <c r="Q38" s="188">
        <v>0</v>
      </c>
      <c r="R38" s="190">
        <v>0</v>
      </c>
      <c r="S38" s="7">
        <v>0</v>
      </c>
      <c r="T38" s="131">
        <v>0</v>
      </c>
      <c r="U38" s="216">
        <v>0</v>
      </c>
      <c r="V38" s="217">
        <v>0</v>
      </c>
      <c r="W38" s="50"/>
      <c r="X38" s="34"/>
      <c r="Y38" s="34"/>
      <c r="Z38" s="31"/>
      <c r="AA38" s="31"/>
      <c r="AB38" s="31"/>
      <c r="AC38" s="31"/>
    </row>
    <row r="39" spans="2:39" ht="16.5" customHeight="1" x14ac:dyDescent="0.2">
      <c r="B39" s="51" t="s">
        <v>37</v>
      </c>
      <c r="C39" s="137">
        <v>9</v>
      </c>
      <c r="D39" s="138">
        <v>192</v>
      </c>
      <c r="E39" s="89">
        <v>6</v>
      </c>
      <c r="F39" s="6">
        <v>148</v>
      </c>
      <c r="G39" s="143">
        <v>0</v>
      </c>
      <c r="H39" s="144">
        <v>0</v>
      </c>
      <c r="I39" s="218">
        <v>0</v>
      </c>
      <c r="J39" s="219">
        <v>0</v>
      </c>
      <c r="K39" s="7">
        <v>0</v>
      </c>
      <c r="L39" s="131">
        <v>0</v>
      </c>
      <c r="M39" s="218">
        <v>0</v>
      </c>
      <c r="N39" s="219">
        <v>0</v>
      </c>
      <c r="O39" s="7">
        <v>1</v>
      </c>
      <c r="P39" s="131">
        <v>324</v>
      </c>
      <c r="Q39" s="220">
        <v>1</v>
      </c>
      <c r="R39" s="221">
        <v>296</v>
      </c>
      <c r="S39" s="7">
        <v>0</v>
      </c>
      <c r="T39" s="131">
        <v>0</v>
      </c>
      <c r="U39" s="218">
        <v>0</v>
      </c>
      <c r="V39" s="219">
        <v>0</v>
      </c>
      <c r="W39" s="50"/>
      <c r="X39" s="34"/>
      <c r="Y39" s="34"/>
      <c r="Z39" s="31"/>
      <c r="AA39" s="31"/>
      <c r="AB39" s="31"/>
      <c r="AC39" s="31"/>
    </row>
    <row r="40" spans="2:39" ht="16.5" customHeight="1" x14ac:dyDescent="0.2">
      <c r="B40" s="51" t="s">
        <v>78</v>
      </c>
      <c r="C40" s="137">
        <v>4</v>
      </c>
      <c r="D40" s="138">
        <v>41</v>
      </c>
      <c r="E40" s="89">
        <v>7</v>
      </c>
      <c r="F40" s="6">
        <v>100</v>
      </c>
      <c r="G40" s="143">
        <v>4</v>
      </c>
      <c r="H40" s="144">
        <v>1007</v>
      </c>
      <c r="I40" s="218">
        <v>3</v>
      </c>
      <c r="J40" s="219">
        <v>1409</v>
      </c>
      <c r="K40" s="7">
        <v>6</v>
      </c>
      <c r="L40" s="131">
        <v>606</v>
      </c>
      <c r="M40" s="218">
        <v>0</v>
      </c>
      <c r="N40" s="219">
        <v>0</v>
      </c>
      <c r="O40" s="7">
        <v>23</v>
      </c>
      <c r="P40" s="131">
        <v>897</v>
      </c>
      <c r="Q40" s="220">
        <v>16</v>
      </c>
      <c r="R40" s="221">
        <v>652</v>
      </c>
      <c r="S40" s="7">
        <v>0</v>
      </c>
      <c r="T40" s="131">
        <v>0</v>
      </c>
      <c r="U40" s="218">
        <v>1</v>
      </c>
      <c r="V40" s="219">
        <v>188</v>
      </c>
      <c r="W40" s="50"/>
      <c r="X40" s="34"/>
      <c r="Y40" s="34"/>
      <c r="Z40" s="31"/>
      <c r="AA40" s="31"/>
      <c r="AB40" s="31"/>
      <c r="AC40" s="31"/>
    </row>
    <row r="41" spans="2:39" ht="16.5" customHeight="1" thickBot="1" x14ac:dyDescent="0.25">
      <c r="B41" s="52" t="s">
        <v>80</v>
      </c>
      <c r="C41" s="145">
        <v>1</v>
      </c>
      <c r="D41" s="146">
        <v>120</v>
      </c>
      <c r="E41" s="222">
        <v>0</v>
      </c>
      <c r="F41" s="26">
        <v>0</v>
      </c>
      <c r="G41" s="45">
        <v>0</v>
      </c>
      <c r="H41" s="147">
        <v>0</v>
      </c>
      <c r="I41" s="223">
        <v>3</v>
      </c>
      <c r="J41" s="224">
        <v>1409</v>
      </c>
      <c r="K41" s="26">
        <v>6</v>
      </c>
      <c r="L41" s="159">
        <v>2495</v>
      </c>
      <c r="M41" s="223">
        <v>0</v>
      </c>
      <c r="N41" s="224">
        <v>0</v>
      </c>
      <c r="O41" s="26">
        <v>19</v>
      </c>
      <c r="P41" s="159">
        <v>759</v>
      </c>
      <c r="Q41" s="197">
        <v>23</v>
      </c>
      <c r="R41" s="198">
        <v>4487</v>
      </c>
      <c r="S41" s="26">
        <v>1</v>
      </c>
      <c r="T41" s="159">
        <v>1083</v>
      </c>
      <c r="U41" s="223">
        <v>4</v>
      </c>
      <c r="V41" s="224">
        <v>3180</v>
      </c>
      <c r="W41" s="48"/>
      <c r="X41" s="34"/>
      <c r="Y41" s="34"/>
      <c r="Z41" s="31"/>
      <c r="AA41" s="31"/>
      <c r="AB41" s="31"/>
      <c r="AC41" s="31"/>
    </row>
    <row r="42" spans="2:39" x14ac:dyDescent="0.2">
      <c r="B42" s="34"/>
      <c r="C42" s="49"/>
      <c r="D42" s="46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34"/>
      <c r="X42" s="49"/>
      <c r="Y42" s="46"/>
      <c r="Z42" s="49"/>
      <c r="AA42" s="49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2:39" x14ac:dyDescent="0.2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X43" s="34"/>
      <c r="Y43" s="34"/>
      <c r="Z43" s="34"/>
      <c r="AA43" s="34"/>
      <c r="AB43" s="34"/>
    </row>
    <row r="44" spans="2:39" x14ac:dyDescent="0.2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X44" s="34"/>
      <c r="Y44" s="34"/>
      <c r="Z44" s="34"/>
      <c r="AA44" s="34"/>
      <c r="AB44" s="34"/>
    </row>
    <row r="45" spans="2:39" x14ac:dyDescent="0.2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X45" s="34"/>
      <c r="Y45" s="34"/>
      <c r="Z45" s="34"/>
      <c r="AA45" s="34"/>
      <c r="AB45" s="34"/>
    </row>
    <row r="46" spans="2:39" x14ac:dyDescent="0.2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X46" s="34"/>
      <c r="Y46" s="34"/>
      <c r="Z46" s="34"/>
      <c r="AA46" s="34"/>
      <c r="AB46" s="34"/>
    </row>
    <row r="47" spans="2:39" x14ac:dyDescent="0.2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X47" s="34"/>
      <c r="Y47" s="34"/>
      <c r="Z47" s="34"/>
      <c r="AA47" s="34"/>
      <c r="AB47" s="34"/>
    </row>
    <row r="48" spans="2:39" x14ac:dyDescent="0.2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X48" s="34"/>
      <c r="Y48" s="34"/>
      <c r="Z48" s="34"/>
      <c r="AA48" s="34"/>
      <c r="AB48" s="34"/>
    </row>
    <row r="49" spans="2:28" x14ac:dyDescent="0.2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X49" s="34"/>
      <c r="Y49" s="34"/>
      <c r="Z49" s="34"/>
      <c r="AA49" s="34"/>
      <c r="AB49" s="34"/>
    </row>
  </sheetData>
  <sheetProtection algorithmName="SHA-512" hashValue="RrxnHScuum6lON/OZO+MpJ8j509N9O2V+OsrPl5qyBied4GcWq2AqFpXdvMctVa8uKjCehF3LlQ5g8wZRJeHZg==" saltValue="ajyO1F9TxZa2ApYbH5uRqg==" spinCount="100000" sheet="1" objects="1" scenarios="1"/>
  <mergeCells count="107"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G11:J11"/>
    <mergeCell ref="U18:V18"/>
    <mergeCell ref="E27:F27"/>
    <mergeCell ref="I27:J27"/>
    <mergeCell ref="M27:N27"/>
    <mergeCell ref="Q27:R27"/>
    <mergeCell ref="U27:V27"/>
    <mergeCell ref="G12:H12"/>
    <mergeCell ref="I12:J12"/>
    <mergeCell ref="M15:N15"/>
    <mergeCell ref="K15:L15"/>
    <mergeCell ref="K13:L13"/>
    <mergeCell ref="U15:V15"/>
    <mergeCell ref="U16:V16"/>
    <mergeCell ref="U17:V17"/>
    <mergeCell ref="S15:T15"/>
    <mergeCell ref="S16:T16"/>
    <mergeCell ref="O14:P14"/>
    <mergeCell ref="S14:T14"/>
    <mergeCell ref="S13:T13"/>
    <mergeCell ref="Q13:R13"/>
    <mergeCell ref="S26:V26"/>
    <mergeCell ref="Q15:R15"/>
    <mergeCell ref="S17:T17"/>
    <mergeCell ref="C14:D14"/>
    <mergeCell ref="E13:F13"/>
    <mergeCell ref="G13:H13"/>
    <mergeCell ref="G14:H14"/>
    <mergeCell ref="G15:H15"/>
    <mergeCell ref="G16:H16"/>
    <mergeCell ref="G17:H17"/>
    <mergeCell ref="I13:J13"/>
    <mergeCell ref="I14:J14"/>
    <mergeCell ref="I15:J15"/>
    <mergeCell ref="I16:J16"/>
    <mergeCell ref="I17:J17"/>
    <mergeCell ref="O15:P15"/>
    <mergeCell ref="O16:P16"/>
    <mergeCell ref="Q17:R17"/>
    <mergeCell ref="Q16:R16"/>
    <mergeCell ref="O17:P17"/>
    <mergeCell ref="AB27:AC27"/>
    <mergeCell ref="X26:Y26"/>
    <mergeCell ref="Z26:AC26"/>
    <mergeCell ref="Z27:AA27"/>
    <mergeCell ref="X27:Y27"/>
    <mergeCell ref="S27:T27"/>
    <mergeCell ref="R20:W20"/>
    <mergeCell ref="R22:W22"/>
    <mergeCell ref="R23:W23"/>
    <mergeCell ref="K11:N11"/>
    <mergeCell ref="C27:D27"/>
    <mergeCell ref="K27:L27"/>
    <mergeCell ref="O27:P27"/>
    <mergeCell ref="G27:H27"/>
    <mergeCell ref="C26:F26"/>
    <mergeCell ref="G26:J26"/>
    <mergeCell ref="K26:N26"/>
    <mergeCell ref="O26:R26"/>
    <mergeCell ref="C17:D17"/>
    <mergeCell ref="E17:F17"/>
    <mergeCell ref="M17:N17"/>
    <mergeCell ref="K17:L17"/>
    <mergeCell ref="M16:N16"/>
    <mergeCell ref="C16:D16"/>
    <mergeCell ref="E16:F16"/>
    <mergeCell ref="K16:L16"/>
    <mergeCell ref="C11:F11"/>
    <mergeCell ref="E12:F12"/>
    <mergeCell ref="C12:D12"/>
    <mergeCell ref="E15:F15"/>
    <mergeCell ref="E14:F14"/>
    <mergeCell ref="C15:D15"/>
    <mergeCell ref="C13:D13"/>
    <mergeCell ref="A25:C25"/>
    <mergeCell ref="O11:R11"/>
    <mergeCell ref="S11:V11"/>
    <mergeCell ref="K12:L12"/>
    <mergeCell ref="U12:V12"/>
    <mergeCell ref="O13:P13"/>
    <mergeCell ref="M13:N13"/>
    <mergeCell ref="K14:L14"/>
    <mergeCell ref="U13:V13"/>
    <mergeCell ref="U14:V14"/>
    <mergeCell ref="M12:N12"/>
    <mergeCell ref="M14:N14"/>
    <mergeCell ref="O12:P12"/>
    <mergeCell ref="Q12:R12"/>
    <mergeCell ref="S12:T12"/>
    <mergeCell ref="Q14:R14"/>
    <mergeCell ref="B23:C23"/>
    <mergeCell ref="E20:F20"/>
    <mergeCell ref="E21:F21"/>
    <mergeCell ref="E22:F22"/>
    <mergeCell ref="E23:F23"/>
    <mergeCell ref="B21:C21"/>
    <mergeCell ref="B22:C22"/>
    <mergeCell ref="B20:C20"/>
  </mergeCells>
  <phoneticPr fontId="0" type="noConversion"/>
  <printOptions horizontalCentered="1"/>
  <pageMargins left="0.2" right="0.19685039370078741" top="0.47244094488188981" bottom="0.43307086614173229" header="0" footer="0"/>
  <pageSetup paperSize="5" scale="55" orientation="landscape" r:id="rId1"/>
  <headerFooter alignWithMargins="0"/>
  <ignoredErrors>
    <ignoredError sqref="F1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8:H35"/>
  <sheetViews>
    <sheetView zoomScale="80" zoomScaleNormal="80" zoomScaleSheetLayoutView="80" workbookViewId="0">
      <selection activeCell="B12" sqref="B12:B13"/>
    </sheetView>
  </sheetViews>
  <sheetFormatPr baseColWidth="10" defaultRowHeight="12.75" x14ac:dyDescent="0.2"/>
  <cols>
    <col min="1" max="1" width="4.42578125" style="16" customWidth="1"/>
    <col min="2" max="2" width="30.28515625" style="16" customWidth="1"/>
    <col min="3" max="3" width="18" style="16" customWidth="1"/>
    <col min="4" max="4" width="17.42578125" style="16" customWidth="1"/>
    <col min="5" max="5" width="20.42578125" style="16" customWidth="1"/>
    <col min="6" max="8" width="15.5703125" style="16" customWidth="1"/>
    <col min="9" max="9" width="4.5703125" style="16" customWidth="1"/>
    <col min="10" max="16384" width="11.42578125" style="16"/>
  </cols>
  <sheetData>
    <row r="8" spans="1:8" ht="15" x14ac:dyDescent="0.25">
      <c r="A8" s="15" t="s">
        <v>79</v>
      </c>
    </row>
    <row r="10" spans="1:8" x14ac:dyDescent="0.2">
      <c r="A10" s="12" t="s">
        <v>117</v>
      </c>
    </row>
    <row r="11" spans="1:8" ht="13.5" thickBot="1" x14ac:dyDescent="0.25"/>
    <row r="12" spans="1:8" ht="13.5" thickBot="1" x14ac:dyDescent="0.25">
      <c r="B12" s="483" t="s">
        <v>49</v>
      </c>
      <c r="C12" s="470" t="s">
        <v>50</v>
      </c>
      <c r="D12" s="471"/>
      <c r="E12" s="471"/>
      <c r="F12" s="471"/>
      <c r="G12" s="471"/>
      <c r="H12" s="472"/>
    </row>
    <row r="13" spans="1:8" s="13" customFormat="1" ht="22.5" customHeight="1" thickBot="1" x14ac:dyDescent="0.25">
      <c r="B13" s="484"/>
      <c r="C13" s="225" t="s">
        <v>97</v>
      </c>
      <c r="D13" s="226" t="s">
        <v>98</v>
      </c>
      <c r="E13" s="225" t="s">
        <v>107</v>
      </c>
      <c r="F13" s="226" t="s">
        <v>108</v>
      </c>
      <c r="G13" s="225" t="s">
        <v>109</v>
      </c>
      <c r="H13" s="226" t="s">
        <v>110</v>
      </c>
    </row>
    <row r="14" spans="1:8" s="13" customFormat="1" ht="13.5" thickBot="1" x14ac:dyDescent="0.25">
      <c r="B14" s="487" t="s">
        <v>43</v>
      </c>
      <c r="C14" s="488"/>
      <c r="D14" s="488"/>
      <c r="E14" s="488"/>
      <c r="F14" s="488"/>
      <c r="G14" s="488"/>
      <c r="H14" s="489"/>
    </row>
    <row r="15" spans="1:8" s="13" customFormat="1" x14ac:dyDescent="0.2">
      <c r="B15" s="485" t="s">
        <v>46</v>
      </c>
      <c r="C15" s="473">
        <f>C16+D16</f>
        <v>14285</v>
      </c>
      <c r="D15" s="474"/>
      <c r="E15" s="473">
        <f>E16+F16</f>
        <v>13738</v>
      </c>
      <c r="F15" s="474"/>
      <c r="G15" s="473">
        <f>G16+H16</f>
        <v>12286</v>
      </c>
      <c r="H15" s="474"/>
    </row>
    <row r="16" spans="1:8" s="13" customFormat="1" x14ac:dyDescent="0.2">
      <c r="B16" s="486"/>
      <c r="C16" s="87">
        <f t="shared" ref="C16:H16" si="0">SUM(C17:C18)</f>
        <v>6340</v>
      </c>
      <c r="D16" s="64">
        <f t="shared" si="0"/>
        <v>7945</v>
      </c>
      <c r="E16" s="87">
        <f t="shared" si="0"/>
        <v>6128</v>
      </c>
      <c r="F16" s="64">
        <f t="shared" si="0"/>
        <v>7610</v>
      </c>
      <c r="G16" s="87">
        <f t="shared" si="0"/>
        <v>5851</v>
      </c>
      <c r="H16" s="64">
        <f t="shared" si="0"/>
        <v>6435</v>
      </c>
    </row>
    <row r="17" spans="1:8" s="13" customFormat="1" ht="15" customHeight="1" x14ac:dyDescent="0.2">
      <c r="B17" s="66" t="s">
        <v>44</v>
      </c>
      <c r="C17" s="97">
        <v>5287</v>
      </c>
      <c r="D17" s="14">
        <v>5130</v>
      </c>
      <c r="E17" s="165">
        <v>4118</v>
      </c>
      <c r="F17" s="14">
        <v>5076</v>
      </c>
      <c r="G17" s="165">
        <v>4429</v>
      </c>
      <c r="H17" s="14">
        <v>5368</v>
      </c>
    </row>
    <row r="18" spans="1:8" s="13" customFormat="1" ht="15" customHeight="1" thickBot="1" x14ac:dyDescent="0.25">
      <c r="B18" s="67" t="s">
        <v>45</v>
      </c>
      <c r="C18" s="88">
        <v>1053</v>
      </c>
      <c r="D18" s="65">
        <v>2815</v>
      </c>
      <c r="E18" s="90">
        <v>2010</v>
      </c>
      <c r="F18" s="65">
        <v>2534</v>
      </c>
      <c r="G18" s="90">
        <v>1422</v>
      </c>
      <c r="H18" s="14">
        <v>1067</v>
      </c>
    </row>
    <row r="19" spans="1:8" s="13" customFormat="1" ht="15" customHeight="1" thickBot="1" x14ac:dyDescent="0.25">
      <c r="B19" s="487" t="s">
        <v>47</v>
      </c>
      <c r="C19" s="488"/>
      <c r="D19" s="488"/>
      <c r="E19" s="488"/>
      <c r="F19" s="488"/>
      <c r="G19" s="488"/>
      <c r="H19" s="489"/>
    </row>
    <row r="20" spans="1:8" s="13" customFormat="1" ht="15" customHeight="1" x14ac:dyDescent="0.2">
      <c r="B20" s="497" t="s">
        <v>48</v>
      </c>
      <c r="C20" s="475">
        <f>C21+D21</f>
        <v>396</v>
      </c>
      <c r="D20" s="476"/>
      <c r="E20" s="475">
        <f>E21+F21</f>
        <v>394</v>
      </c>
      <c r="F20" s="490"/>
      <c r="G20" s="475">
        <f>G21+H21</f>
        <v>353</v>
      </c>
      <c r="H20" s="490"/>
    </row>
    <row r="21" spans="1:8" s="13" customFormat="1" ht="15" customHeight="1" x14ac:dyDescent="0.2">
      <c r="B21" s="498"/>
      <c r="C21" s="87">
        <f t="shared" ref="C21:H21" si="1">SUM(C22:C23)</f>
        <v>159</v>
      </c>
      <c r="D21" s="76">
        <f t="shared" si="1"/>
        <v>237</v>
      </c>
      <c r="E21" s="87">
        <f t="shared" si="1"/>
        <v>209</v>
      </c>
      <c r="F21" s="64">
        <f t="shared" si="1"/>
        <v>185</v>
      </c>
      <c r="G21" s="87">
        <f t="shared" si="1"/>
        <v>155</v>
      </c>
      <c r="H21" s="64">
        <f t="shared" si="1"/>
        <v>198</v>
      </c>
    </row>
    <row r="22" spans="1:8" s="13" customFormat="1" ht="15" customHeight="1" x14ac:dyDescent="0.2">
      <c r="B22" s="99" t="s">
        <v>44</v>
      </c>
      <c r="C22" s="97">
        <v>128</v>
      </c>
      <c r="D22" s="94">
        <v>209</v>
      </c>
      <c r="E22" s="165">
        <v>173</v>
      </c>
      <c r="F22" s="14">
        <v>161</v>
      </c>
      <c r="G22" s="165">
        <v>138</v>
      </c>
      <c r="H22" s="14">
        <v>161</v>
      </c>
    </row>
    <row r="23" spans="1:8" s="13" customFormat="1" ht="15" customHeight="1" thickBot="1" x14ac:dyDescent="0.25">
      <c r="B23" s="100" t="s">
        <v>45</v>
      </c>
      <c r="C23" s="88">
        <v>31</v>
      </c>
      <c r="D23" s="163">
        <v>28</v>
      </c>
      <c r="E23" s="90">
        <v>36</v>
      </c>
      <c r="F23" s="65">
        <v>24</v>
      </c>
      <c r="G23" s="90">
        <v>17</v>
      </c>
      <c r="H23" s="65">
        <v>37</v>
      </c>
    </row>
    <row r="25" spans="1:8" x14ac:dyDescent="0.2">
      <c r="A25" s="12" t="s">
        <v>203</v>
      </c>
    </row>
    <row r="26" spans="1:8" ht="13.5" thickBot="1" x14ac:dyDescent="0.25"/>
    <row r="27" spans="1:8" s="13" customFormat="1" ht="29.25" customHeight="1" thickBot="1" x14ac:dyDescent="0.25">
      <c r="B27" s="274" t="s">
        <v>51</v>
      </c>
      <c r="C27" s="479" t="s">
        <v>52</v>
      </c>
      <c r="D27" s="480"/>
      <c r="E27" s="483" t="s">
        <v>53</v>
      </c>
      <c r="F27" s="499"/>
      <c r="G27" s="483" t="s">
        <v>54</v>
      </c>
      <c r="H27" s="499"/>
    </row>
    <row r="28" spans="1:8" s="13" customFormat="1" ht="30" customHeight="1" x14ac:dyDescent="0.2">
      <c r="B28" s="544" t="s">
        <v>131</v>
      </c>
      <c r="C28" s="478" t="s">
        <v>132</v>
      </c>
      <c r="D28" s="478"/>
      <c r="E28" s="478" t="s">
        <v>133</v>
      </c>
      <c r="F28" s="478"/>
      <c r="G28" s="500" t="s">
        <v>134</v>
      </c>
      <c r="H28" s="501"/>
    </row>
    <row r="29" spans="1:8" s="13" customFormat="1" ht="30" customHeight="1" x14ac:dyDescent="0.2">
      <c r="B29" s="545" t="s">
        <v>135</v>
      </c>
      <c r="C29" s="477" t="s">
        <v>132</v>
      </c>
      <c r="D29" s="477"/>
      <c r="E29" s="477" t="s">
        <v>133</v>
      </c>
      <c r="F29" s="477"/>
      <c r="G29" s="491" t="s">
        <v>136</v>
      </c>
      <c r="H29" s="492"/>
    </row>
    <row r="30" spans="1:8" s="13" customFormat="1" ht="30" customHeight="1" x14ac:dyDescent="0.2">
      <c r="B30" s="176" t="s">
        <v>137</v>
      </c>
      <c r="C30" s="477" t="s">
        <v>132</v>
      </c>
      <c r="D30" s="477"/>
      <c r="E30" s="477" t="s">
        <v>133</v>
      </c>
      <c r="F30" s="477"/>
      <c r="G30" s="491" t="s">
        <v>138</v>
      </c>
      <c r="H30" s="492"/>
    </row>
    <row r="31" spans="1:8" s="13" customFormat="1" ht="30" customHeight="1" x14ac:dyDescent="0.2">
      <c r="B31" s="176" t="s">
        <v>139</v>
      </c>
      <c r="C31" s="477" t="s">
        <v>132</v>
      </c>
      <c r="D31" s="477"/>
      <c r="E31" s="477" t="s">
        <v>133</v>
      </c>
      <c r="F31" s="477"/>
      <c r="G31" s="491" t="s">
        <v>140</v>
      </c>
      <c r="H31" s="492"/>
    </row>
    <row r="32" spans="1:8" s="13" customFormat="1" ht="30" customHeight="1" x14ac:dyDescent="0.2">
      <c r="B32" s="545" t="s">
        <v>216</v>
      </c>
      <c r="C32" s="481" t="s">
        <v>132</v>
      </c>
      <c r="D32" s="337"/>
      <c r="E32" s="481" t="s">
        <v>217</v>
      </c>
      <c r="F32" s="337"/>
      <c r="G32" s="491"/>
      <c r="H32" s="492"/>
    </row>
    <row r="33" spans="2:8" s="13" customFormat="1" ht="30" customHeight="1" x14ac:dyDescent="0.2">
      <c r="B33" s="176" t="s">
        <v>218</v>
      </c>
      <c r="C33" s="481" t="s">
        <v>132</v>
      </c>
      <c r="D33" s="337"/>
      <c r="E33" s="481" t="s">
        <v>217</v>
      </c>
      <c r="F33" s="337"/>
      <c r="G33" s="491" t="s">
        <v>219</v>
      </c>
      <c r="H33" s="492"/>
    </row>
    <row r="34" spans="2:8" s="13" customFormat="1" ht="30" customHeight="1" x14ac:dyDescent="0.2">
      <c r="B34" s="176" t="s">
        <v>220</v>
      </c>
      <c r="C34" s="481" t="s">
        <v>132</v>
      </c>
      <c r="D34" s="337"/>
      <c r="E34" s="481" t="s">
        <v>217</v>
      </c>
      <c r="F34" s="337"/>
      <c r="G34" s="493" t="s">
        <v>221</v>
      </c>
      <c r="H34" s="494"/>
    </row>
    <row r="35" spans="2:8" ht="30" customHeight="1" thickBot="1" x14ac:dyDescent="0.25">
      <c r="B35" s="79" t="s">
        <v>222</v>
      </c>
      <c r="C35" s="482" t="s">
        <v>132</v>
      </c>
      <c r="D35" s="368"/>
      <c r="E35" s="482" t="s">
        <v>217</v>
      </c>
      <c r="F35" s="368"/>
      <c r="G35" s="495" t="s">
        <v>140</v>
      </c>
      <c r="H35" s="496"/>
    </row>
  </sheetData>
  <sheetProtection algorithmName="SHA-512" hashValue="3PamOvblvMEd4WYfXIkuSfnsOdkTOrWKHxwx9hUd5ETHvS/eJm+IZ2EuK1Ryh0NlFgzZlFVDFTMKEQYFNchutA==" saltValue="BLZo/XIpjnlLdqtaONUutQ==" spinCount="100000" sheet="1" objects="1" scenarios="1"/>
  <mergeCells count="39">
    <mergeCell ref="G30:H30"/>
    <mergeCell ref="G31:H31"/>
    <mergeCell ref="G32:H32"/>
    <mergeCell ref="G33:H33"/>
    <mergeCell ref="G34:H34"/>
    <mergeCell ref="G35:H35"/>
    <mergeCell ref="B19:H19"/>
    <mergeCell ref="E20:F20"/>
    <mergeCell ref="B20:B21"/>
    <mergeCell ref="C30:D30"/>
    <mergeCell ref="C31:D31"/>
    <mergeCell ref="G27:H27"/>
    <mergeCell ref="E28:F28"/>
    <mergeCell ref="E29:F29"/>
    <mergeCell ref="E30:F30"/>
    <mergeCell ref="E31:F31"/>
    <mergeCell ref="E27:F27"/>
    <mergeCell ref="G28:H28"/>
    <mergeCell ref="B12:B13"/>
    <mergeCell ref="B15:B16"/>
    <mergeCell ref="B14:H14"/>
    <mergeCell ref="G15:H15"/>
    <mergeCell ref="C15:D15"/>
    <mergeCell ref="C33:D33"/>
    <mergeCell ref="E32:F32"/>
    <mergeCell ref="C34:D34"/>
    <mergeCell ref="C35:D35"/>
    <mergeCell ref="E35:F35"/>
    <mergeCell ref="C32:D32"/>
    <mergeCell ref="E33:F33"/>
    <mergeCell ref="E34:F34"/>
    <mergeCell ref="C12:H12"/>
    <mergeCell ref="E15:F15"/>
    <mergeCell ref="C20:D20"/>
    <mergeCell ref="C29:D29"/>
    <mergeCell ref="C28:D28"/>
    <mergeCell ref="C27:D27"/>
    <mergeCell ref="G20:H20"/>
    <mergeCell ref="G29:H29"/>
  </mergeCells>
  <pageMargins left="0.7" right="0.7" top="0.75" bottom="0.75" header="0.3" footer="0.3"/>
  <pageSetup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8:H35"/>
  <sheetViews>
    <sheetView zoomScale="90" zoomScaleNormal="90" workbookViewId="0">
      <selection activeCell="B12" sqref="B12:B14"/>
    </sheetView>
  </sheetViews>
  <sheetFormatPr baseColWidth="10" defaultRowHeight="12.75" x14ac:dyDescent="0.2"/>
  <cols>
    <col min="1" max="1" width="4.42578125" style="16" customWidth="1"/>
    <col min="2" max="2" width="30.28515625" style="16" customWidth="1"/>
    <col min="3" max="3" width="11" style="16" customWidth="1"/>
    <col min="4" max="4" width="12.85546875" style="16" customWidth="1"/>
    <col min="5" max="5" width="14.140625" style="16" customWidth="1"/>
    <col min="6" max="6" width="12.85546875" style="16" customWidth="1"/>
    <col min="7" max="7" width="14" style="16" customWidth="1"/>
    <col min="8" max="8" width="15.5703125" style="16" customWidth="1"/>
    <col min="9" max="9" width="4.5703125" style="16" customWidth="1"/>
    <col min="10" max="16384" width="11.42578125" style="16"/>
  </cols>
  <sheetData>
    <row r="8" spans="1:7" ht="15" x14ac:dyDescent="0.25">
      <c r="A8" s="15" t="s">
        <v>79</v>
      </c>
    </row>
    <row r="10" spans="1:7" x14ac:dyDescent="0.2">
      <c r="A10" s="12" t="s">
        <v>118</v>
      </c>
    </row>
    <row r="11" spans="1:7" ht="13.5" thickBot="1" x14ac:dyDescent="0.25"/>
    <row r="12" spans="1:7" x14ac:dyDescent="0.2">
      <c r="B12" s="507" t="s">
        <v>104</v>
      </c>
      <c r="C12" s="514" t="s">
        <v>105</v>
      </c>
      <c r="D12" s="512" t="s">
        <v>100</v>
      </c>
      <c r="E12" s="512"/>
      <c r="F12" s="512"/>
      <c r="G12" s="513"/>
    </row>
    <row r="13" spans="1:7" x14ac:dyDescent="0.2">
      <c r="B13" s="508"/>
      <c r="C13" s="515"/>
      <c r="D13" s="510" t="s">
        <v>9</v>
      </c>
      <c r="E13" s="510"/>
      <c r="F13" s="510" t="s">
        <v>10</v>
      </c>
      <c r="G13" s="511"/>
    </row>
    <row r="14" spans="1:7" ht="13.5" thickBot="1" x14ac:dyDescent="0.25">
      <c r="B14" s="509"/>
      <c r="C14" s="516"/>
      <c r="D14" s="275" t="s">
        <v>106</v>
      </c>
      <c r="E14" s="275" t="s">
        <v>7</v>
      </c>
      <c r="F14" s="275" t="s">
        <v>106</v>
      </c>
      <c r="G14" s="276" t="s">
        <v>7</v>
      </c>
    </row>
    <row r="15" spans="1:7" x14ac:dyDescent="0.2">
      <c r="B15" s="115" t="s">
        <v>97</v>
      </c>
      <c r="C15" s="164">
        <v>15</v>
      </c>
      <c r="D15" s="164">
        <v>1</v>
      </c>
      <c r="E15" s="164">
        <v>150</v>
      </c>
      <c r="F15" s="164">
        <v>2</v>
      </c>
      <c r="G15" s="111">
        <v>640</v>
      </c>
    </row>
    <row r="16" spans="1:7" ht="13.5" thickBot="1" x14ac:dyDescent="0.25">
      <c r="B16" s="116" t="s">
        <v>98</v>
      </c>
      <c r="C16" s="112">
        <v>31</v>
      </c>
      <c r="D16" s="112">
        <v>3</v>
      </c>
      <c r="E16" s="112">
        <v>3500</v>
      </c>
      <c r="F16" s="112">
        <v>0</v>
      </c>
      <c r="G16" s="65">
        <v>0</v>
      </c>
    </row>
    <row r="17" spans="1:8" x14ac:dyDescent="0.2">
      <c r="B17" s="115" t="s">
        <v>107</v>
      </c>
      <c r="C17" s="164">
        <v>29</v>
      </c>
      <c r="D17" s="164">
        <v>4</v>
      </c>
      <c r="E17" s="164">
        <v>390</v>
      </c>
      <c r="F17" s="164">
        <v>1</v>
      </c>
      <c r="G17" s="111">
        <v>220</v>
      </c>
    </row>
    <row r="18" spans="1:8" ht="13.5" thickBot="1" x14ac:dyDescent="0.25">
      <c r="B18" s="120" t="s">
        <v>108</v>
      </c>
      <c r="C18" s="106">
        <v>32</v>
      </c>
      <c r="D18" s="106">
        <v>4</v>
      </c>
      <c r="E18" s="106">
        <v>150</v>
      </c>
      <c r="F18" s="106">
        <v>3</v>
      </c>
      <c r="G18" s="121">
        <v>513</v>
      </c>
    </row>
    <row r="19" spans="1:8" x14ac:dyDescent="0.2">
      <c r="B19" s="115" t="s">
        <v>109</v>
      </c>
      <c r="C19" s="288">
        <v>35</v>
      </c>
      <c r="D19" s="288">
        <v>2</v>
      </c>
      <c r="E19" s="288">
        <v>181</v>
      </c>
      <c r="F19" s="288">
        <v>3</v>
      </c>
      <c r="G19" s="292">
        <v>1732</v>
      </c>
    </row>
    <row r="20" spans="1:8" ht="13.5" thickBot="1" x14ac:dyDescent="0.25">
      <c r="B20" s="116" t="s">
        <v>110</v>
      </c>
      <c r="C20" s="167">
        <v>50</v>
      </c>
      <c r="D20" s="167">
        <v>2</v>
      </c>
      <c r="E20" s="167">
        <v>146</v>
      </c>
      <c r="F20" s="167">
        <v>5</v>
      </c>
      <c r="G20" s="293">
        <v>1648</v>
      </c>
    </row>
    <row r="22" spans="1:8" x14ac:dyDescent="0.2">
      <c r="A22" s="12" t="s">
        <v>114</v>
      </c>
      <c r="H22" s="34"/>
    </row>
    <row r="23" spans="1:8" ht="13.5" thickBot="1" x14ac:dyDescent="0.25">
      <c r="H23" s="34"/>
    </row>
    <row r="24" spans="1:8" ht="13.5" thickBot="1" x14ac:dyDescent="0.25">
      <c r="A24" s="13"/>
      <c r="B24" s="280" t="s">
        <v>101</v>
      </c>
      <c r="C24" s="517" t="s">
        <v>102</v>
      </c>
      <c r="D24" s="518"/>
      <c r="E24" s="519" t="s">
        <v>103</v>
      </c>
      <c r="F24" s="520"/>
      <c r="G24" s="521"/>
      <c r="H24" s="34"/>
    </row>
    <row r="25" spans="1:8" ht="35.1" customHeight="1" x14ac:dyDescent="0.2">
      <c r="A25" s="13"/>
      <c r="B25" s="542" t="s">
        <v>172</v>
      </c>
      <c r="C25" s="522">
        <v>43524</v>
      </c>
      <c r="D25" s="478"/>
      <c r="E25" s="478" t="s">
        <v>180</v>
      </c>
      <c r="F25" s="478"/>
      <c r="G25" s="523"/>
    </row>
    <row r="26" spans="1:8" ht="35.1" customHeight="1" x14ac:dyDescent="0.2">
      <c r="A26" s="13"/>
      <c r="B26" s="543" t="s">
        <v>173</v>
      </c>
      <c r="C26" s="502">
        <v>43563</v>
      </c>
      <c r="D26" s="477"/>
      <c r="E26" s="477" t="s">
        <v>179</v>
      </c>
      <c r="F26" s="477"/>
      <c r="G26" s="503"/>
    </row>
    <row r="27" spans="1:8" ht="35.1" customHeight="1" x14ac:dyDescent="0.2">
      <c r="A27" s="13"/>
      <c r="B27" s="176" t="s">
        <v>173</v>
      </c>
      <c r="C27" s="502">
        <v>43564</v>
      </c>
      <c r="D27" s="477"/>
      <c r="E27" s="477" t="s">
        <v>178</v>
      </c>
      <c r="F27" s="477"/>
      <c r="G27" s="503"/>
    </row>
    <row r="28" spans="1:8" ht="35.1" customHeight="1" x14ac:dyDescent="0.2">
      <c r="A28" s="13"/>
      <c r="B28" s="543" t="s">
        <v>174</v>
      </c>
      <c r="C28" s="502">
        <v>43614</v>
      </c>
      <c r="D28" s="477"/>
      <c r="E28" s="477" t="s">
        <v>176</v>
      </c>
      <c r="F28" s="477"/>
      <c r="G28" s="503"/>
    </row>
    <row r="29" spans="1:8" ht="35.1" customHeight="1" x14ac:dyDescent="0.2">
      <c r="A29" s="13"/>
      <c r="B29" s="543" t="s">
        <v>175</v>
      </c>
      <c r="C29" s="502">
        <v>43614</v>
      </c>
      <c r="D29" s="477"/>
      <c r="E29" s="477" t="s">
        <v>177</v>
      </c>
      <c r="F29" s="477"/>
      <c r="G29" s="503"/>
    </row>
    <row r="30" spans="1:8" ht="35.1" customHeight="1" x14ac:dyDescent="0.2">
      <c r="A30" s="13"/>
      <c r="B30" s="176" t="s">
        <v>234</v>
      </c>
      <c r="C30" s="502">
        <v>43648</v>
      </c>
      <c r="D30" s="477"/>
      <c r="E30" s="477" t="s">
        <v>235</v>
      </c>
      <c r="F30" s="477"/>
      <c r="G30" s="503"/>
    </row>
    <row r="31" spans="1:8" ht="35.1" customHeight="1" x14ac:dyDescent="0.2">
      <c r="A31" s="13"/>
      <c r="B31" s="176" t="s">
        <v>236</v>
      </c>
      <c r="C31" s="502">
        <v>43683</v>
      </c>
      <c r="D31" s="477"/>
      <c r="E31" s="477" t="s">
        <v>237</v>
      </c>
      <c r="F31" s="477"/>
      <c r="G31" s="503"/>
    </row>
    <row r="32" spans="1:8" ht="35.1" customHeight="1" x14ac:dyDescent="0.2">
      <c r="A32" s="13"/>
      <c r="B32" s="176" t="s">
        <v>236</v>
      </c>
      <c r="C32" s="502">
        <v>43683</v>
      </c>
      <c r="D32" s="477"/>
      <c r="E32" s="477" t="s">
        <v>238</v>
      </c>
      <c r="F32" s="477"/>
      <c r="G32" s="503"/>
    </row>
    <row r="33" spans="1:7" ht="35.1" customHeight="1" x14ac:dyDescent="0.2">
      <c r="A33" s="13"/>
      <c r="B33" s="176" t="s">
        <v>239</v>
      </c>
      <c r="C33" s="502">
        <v>43817</v>
      </c>
      <c r="D33" s="477"/>
      <c r="E33" s="477" t="s">
        <v>240</v>
      </c>
      <c r="F33" s="477"/>
      <c r="G33" s="503"/>
    </row>
    <row r="34" spans="1:7" ht="35.1" customHeight="1" x14ac:dyDescent="0.2">
      <c r="A34" s="13"/>
      <c r="B34" s="176" t="s">
        <v>241</v>
      </c>
      <c r="C34" s="502">
        <v>43780</v>
      </c>
      <c r="D34" s="477"/>
      <c r="E34" s="477" t="s">
        <v>242</v>
      </c>
      <c r="F34" s="477"/>
      <c r="G34" s="503"/>
    </row>
    <row r="35" spans="1:7" ht="35.1" customHeight="1" thickBot="1" x14ac:dyDescent="0.25">
      <c r="A35" s="13"/>
      <c r="B35" s="79" t="s">
        <v>241</v>
      </c>
      <c r="C35" s="504">
        <v>43816</v>
      </c>
      <c r="D35" s="505"/>
      <c r="E35" s="505" t="s">
        <v>243</v>
      </c>
      <c r="F35" s="505"/>
      <c r="G35" s="506"/>
    </row>
  </sheetData>
  <sheetProtection algorithmName="SHA-512" hashValue="3PP8fLg89TiZfSj/E2yHlwW4ktVIWLdpRpULrCvuraLsXs2R62BitMemR+OHpJoF9T/9LzpSCvCRQxTrUJqhDg==" saltValue="pqQnUIwEey4vO+3xFzPvYw==" spinCount="100000" sheet="1" objects="1" scenarios="1"/>
  <mergeCells count="29">
    <mergeCell ref="C30:D30"/>
    <mergeCell ref="E30:G30"/>
    <mergeCell ref="C27:D27"/>
    <mergeCell ref="C24:D24"/>
    <mergeCell ref="E24:G24"/>
    <mergeCell ref="C25:D25"/>
    <mergeCell ref="E25:G25"/>
    <mergeCell ref="C26:D26"/>
    <mergeCell ref="E26:G26"/>
    <mergeCell ref="B12:B14"/>
    <mergeCell ref="D13:E13"/>
    <mergeCell ref="F13:G13"/>
    <mergeCell ref="D12:G12"/>
    <mergeCell ref="C12:C14"/>
    <mergeCell ref="E27:G27"/>
    <mergeCell ref="C28:D28"/>
    <mergeCell ref="E28:G28"/>
    <mergeCell ref="C29:D29"/>
    <mergeCell ref="E29:G29"/>
    <mergeCell ref="C34:D34"/>
    <mergeCell ref="E34:G34"/>
    <mergeCell ref="C35:D35"/>
    <mergeCell ref="E35:G35"/>
    <mergeCell ref="C31:D31"/>
    <mergeCell ref="E31:G31"/>
    <mergeCell ref="C32:D32"/>
    <mergeCell ref="E32:G32"/>
    <mergeCell ref="C33:D33"/>
    <mergeCell ref="E33:G3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8:L85"/>
  <sheetViews>
    <sheetView zoomScale="90" zoomScaleNormal="90" zoomScaleSheetLayoutView="100" workbookViewId="0">
      <selection activeCell="B12" sqref="B12"/>
    </sheetView>
  </sheetViews>
  <sheetFormatPr baseColWidth="10" defaultRowHeight="12.75" x14ac:dyDescent="0.2"/>
  <cols>
    <col min="1" max="1" width="3.42578125" style="16" customWidth="1"/>
    <col min="2" max="2" width="15.5703125" style="16" customWidth="1"/>
    <col min="3" max="3" width="21.28515625" style="16" customWidth="1"/>
    <col min="4" max="4" width="20.85546875" style="16" customWidth="1"/>
    <col min="5" max="5" width="11.42578125" style="16"/>
    <col min="6" max="6" width="16.140625" style="16" customWidth="1"/>
    <col min="7" max="7" width="14" style="16" customWidth="1"/>
    <col min="8" max="8" width="13.28515625" style="151" customWidth="1"/>
    <col min="9" max="9" width="5" style="16" customWidth="1"/>
    <col min="10" max="10" width="2.140625" style="16" customWidth="1"/>
    <col min="11" max="16384" width="11.42578125" style="16"/>
  </cols>
  <sheetData>
    <row r="8" spans="1:4" ht="15" x14ac:dyDescent="0.25">
      <c r="A8" s="15" t="s">
        <v>79</v>
      </c>
    </row>
    <row r="10" spans="1:4" x14ac:dyDescent="0.2">
      <c r="A10" s="12" t="s">
        <v>119</v>
      </c>
    </row>
    <row r="11" spans="1:4" ht="13.5" thickBot="1" x14ac:dyDescent="0.25"/>
    <row r="12" spans="1:4" ht="15" customHeight="1" thickBot="1" x14ac:dyDescent="0.25">
      <c r="B12" s="277" t="s">
        <v>56</v>
      </c>
      <c r="C12" s="278" t="s">
        <v>55</v>
      </c>
      <c r="D12" s="279" t="s">
        <v>93</v>
      </c>
    </row>
    <row r="13" spans="1:4" ht="15" customHeight="1" x14ac:dyDescent="0.2">
      <c r="B13" s="117" t="s">
        <v>266</v>
      </c>
      <c r="C13" s="106">
        <v>27</v>
      </c>
      <c r="D13" s="104">
        <v>4300</v>
      </c>
    </row>
    <row r="14" spans="1:4" ht="15" customHeight="1" x14ac:dyDescent="0.2">
      <c r="B14" s="173" t="s">
        <v>107</v>
      </c>
      <c r="C14" s="166">
        <v>42</v>
      </c>
      <c r="D14" s="118">
        <v>2308</v>
      </c>
    </row>
    <row r="15" spans="1:4" ht="15" customHeight="1" thickBot="1" x14ac:dyDescent="0.25">
      <c r="B15" s="123" t="s">
        <v>108</v>
      </c>
      <c r="C15" s="119">
        <v>31</v>
      </c>
      <c r="D15" s="122">
        <v>1212</v>
      </c>
    </row>
    <row r="16" spans="1:4" ht="15" customHeight="1" x14ac:dyDescent="0.2">
      <c r="B16" s="287" t="s">
        <v>109</v>
      </c>
      <c r="C16" s="288">
        <v>36</v>
      </c>
      <c r="D16" s="289">
        <v>4116</v>
      </c>
    </row>
    <row r="17" spans="1:12" ht="15" customHeight="1" thickBot="1" x14ac:dyDescent="0.25">
      <c r="B17" s="290" t="s">
        <v>110</v>
      </c>
      <c r="C17" s="167">
        <v>28</v>
      </c>
      <c r="D17" s="291">
        <v>5991</v>
      </c>
    </row>
    <row r="19" spans="1:12" x14ac:dyDescent="0.2">
      <c r="A19" s="12" t="s">
        <v>204</v>
      </c>
    </row>
    <row r="20" spans="1:12" ht="13.5" thickBot="1" x14ac:dyDescent="0.25"/>
    <row r="21" spans="1:12" s="13" customFormat="1" ht="24.75" thickBot="1" x14ac:dyDescent="0.25">
      <c r="B21" s="532" t="s">
        <v>57</v>
      </c>
      <c r="C21" s="517"/>
      <c r="D21" s="531" t="s">
        <v>58</v>
      </c>
      <c r="E21" s="531"/>
      <c r="F21" s="281" t="s">
        <v>59</v>
      </c>
      <c r="G21" s="282" t="s">
        <v>104</v>
      </c>
      <c r="H21" s="282" t="s">
        <v>93</v>
      </c>
    </row>
    <row r="22" spans="1:12" s="13" customFormat="1" ht="39.950000000000003" customHeight="1" x14ac:dyDescent="0.2">
      <c r="B22" s="533" t="s">
        <v>120</v>
      </c>
      <c r="C22" s="534"/>
      <c r="D22" s="534" t="s">
        <v>121</v>
      </c>
      <c r="E22" s="534"/>
      <c r="F22" s="285" t="s">
        <v>5</v>
      </c>
      <c r="G22" s="150" t="s">
        <v>109</v>
      </c>
      <c r="H22" s="148"/>
    </row>
    <row r="23" spans="1:12" s="13" customFormat="1" ht="39.950000000000003" customHeight="1" x14ac:dyDescent="0.2">
      <c r="B23" s="526" t="s">
        <v>122</v>
      </c>
      <c r="C23" s="491"/>
      <c r="D23" s="491" t="s">
        <v>123</v>
      </c>
      <c r="E23" s="491"/>
      <c r="F23" s="166" t="s">
        <v>5</v>
      </c>
      <c r="G23" s="149" t="s">
        <v>109</v>
      </c>
      <c r="H23" s="152"/>
    </row>
    <row r="24" spans="1:12" s="13" customFormat="1" ht="39.950000000000003" customHeight="1" x14ac:dyDescent="0.2">
      <c r="B24" s="526" t="s">
        <v>124</v>
      </c>
      <c r="C24" s="491"/>
      <c r="D24" s="491" t="s">
        <v>125</v>
      </c>
      <c r="E24" s="491"/>
      <c r="F24" s="166" t="s">
        <v>5</v>
      </c>
      <c r="G24" s="149" t="s">
        <v>109</v>
      </c>
      <c r="H24" s="152">
        <v>23</v>
      </c>
    </row>
    <row r="25" spans="1:12" s="13" customFormat="1" ht="39.950000000000003" customHeight="1" x14ac:dyDescent="0.2">
      <c r="B25" s="526" t="s">
        <v>126</v>
      </c>
      <c r="C25" s="491"/>
      <c r="D25" s="491" t="s">
        <v>127</v>
      </c>
      <c r="E25" s="491"/>
      <c r="F25" s="166" t="s">
        <v>128</v>
      </c>
      <c r="G25" s="149" t="s">
        <v>109</v>
      </c>
      <c r="H25" s="152">
        <v>1387</v>
      </c>
    </row>
    <row r="26" spans="1:12" s="13" customFormat="1" ht="39.950000000000003" customHeight="1" x14ac:dyDescent="0.2">
      <c r="B26" s="526" t="s">
        <v>129</v>
      </c>
      <c r="C26" s="491"/>
      <c r="D26" s="491" t="s">
        <v>130</v>
      </c>
      <c r="E26" s="491"/>
      <c r="F26" s="166" t="s">
        <v>5</v>
      </c>
      <c r="G26" s="149" t="s">
        <v>109</v>
      </c>
      <c r="H26" s="152">
        <v>220</v>
      </c>
    </row>
    <row r="27" spans="1:12" s="13" customFormat="1" ht="39.950000000000003" customHeight="1" x14ac:dyDescent="0.2">
      <c r="B27" s="524" t="s">
        <v>122</v>
      </c>
      <c r="C27" s="525"/>
      <c r="D27" s="525" t="s">
        <v>141</v>
      </c>
      <c r="E27" s="525"/>
      <c r="F27" s="149" t="s">
        <v>142</v>
      </c>
      <c r="G27" s="149" t="s">
        <v>109</v>
      </c>
      <c r="H27" s="153">
        <v>287</v>
      </c>
    </row>
    <row r="28" spans="1:12" s="13" customFormat="1" ht="39.950000000000003" customHeight="1" x14ac:dyDescent="0.2">
      <c r="B28" s="526" t="s">
        <v>143</v>
      </c>
      <c r="C28" s="491"/>
      <c r="D28" s="491" t="s">
        <v>144</v>
      </c>
      <c r="E28" s="491"/>
      <c r="F28" s="166" t="s">
        <v>5</v>
      </c>
      <c r="G28" s="149" t="s">
        <v>109</v>
      </c>
      <c r="H28" s="153"/>
    </row>
    <row r="29" spans="1:12" s="13" customFormat="1" ht="39.950000000000003" customHeight="1" x14ac:dyDescent="0.2">
      <c r="B29" s="526" t="s">
        <v>145</v>
      </c>
      <c r="C29" s="491"/>
      <c r="D29" s="491" t="s">
        <v>146</v>
      </c>
      <c r="E29" s="491"/>
      <c r="F29" s="166" t="s">
        <v>5</v>
      </c>
      <c r="G29" s="149" t="s">
        <v>109</v>
      </c>
      <c r="H29" s="152">
        <v>183</v>
      </c>
    </row>
    <row r="30" spans="1:12" s="13" customFormat="1" ht="44.25" customHeight="1" x14ac:dyDescent="0.2">
      <c r="B30" s="526" t="s">
        <v>147</v>
      </c>
      <c r="C30" s="491"/>
      <c r="D30" s="491" t="s">
        <v>148</v>
      </c>
      <c r="E30" s="491"/>
      <c r="F30" s="166" t="s">
        <v>5</v>
      </c>
      <c r="G30" s="149" t="s">
        <v>109</v>
      </c>
      <c r="H30" s="152">
        <v>114</v>
      </c>
      <c r="K30" s="530"/>
      <c r="L30" s="530"/>
    </row>
    <row r="31" spans="1:12" s="13" customFormat="1" ht="39.950000000000003" customHeight="1" x14ac:dyDescent="0.2">
      <c r="B31" s="526" t="s">
        <v>149</v>
      </c>
      <c r="C31" s="491"/>
      <c r="D31" s="491" t="s">
        <v>150</v>
      </c>
      <c r="E31" s="491"/>
      <c r="F31" s="166" t="s">
        <v>5</v>
      </c>
      <c r="G31" s="149" t="s">
        <v>109</v>
      </c>
      <c r="H31" s="152">
        <v>165</v>
      </c>
    </row>
    <row r="32" spans="1:12" s="13" customFormat="1" ht="39.950000000000003" customHeight="1" x14ac:dyDescent="0.2">
      <c r="B32" s="535" t="s">
        <v>151</v>
      </c>
      <c r="C32" s="536"/>
      <c r="D32" s="491" t="s">
        <v>152</v>
      </c>
      <c r="E32" s="491"/>
      <c r="F32" s="175" t="s">
        <v>5</v>
      </c>
      <c r="G32" s="149" t="s">
        <v>109</v>
      </c>
      <c r="H32" s="154">
        <v>97</v>
      </c>
    </row>
    <row r="33" spans="2:8" s="13" customFormat="1" ht="39.950000000000003" customHeight="1" x14ac:dyDescent="0.2">
      <c r="B33" s="535" t="s">
        <v>153</v>
      </c>
      <c r="C33" s="536"/>
      <c r="D33" s="491" t="s">
        <v>156</v>
      </c>
      <c r="E33" s="491"/>
      <c r="F33" s="175" t="s">
        <v>5</v>
      </c>
      <c r="G33" s="149" t="s">
        <v>109</v>
      </c>
      <c r="H33" s="152">
        <v>185</v>
      </c>
    </row>
    <row r="34" spans="2:8" s="13" customFormat="1" ht="39.950000000000003" customHeight="1" x14ac:dyDescent="0.2">
      <c r="B34" s="535" t="s">
        <v>154</v>
      </c>
      <c r="C34" s="536"/>
      <c r="D34" s="491" t="s">
        <v>156</v>
      </c>
      <c r="E34" s="491"/>
      <c r="F34" s="175" t="s">
        <v>5</v>
      </c>
      <c r="G34" s="149" t="s">
        <v>109</v>
      </c>
      <c r="H34" s="152">
        <v>185</v>
      </c>
    </row>
    <row r="35" spans="2:8" s="13" customFormat="1" ht="39.950000000000003" customHeight="1" x14ac:dyDescent="0.2">
      <c r="B35" s="535" t="s">
        <v>155</v>
      </c>
      <c r="C35" s="536"/>
      <c r="D35" s="491" t="s">
        <v>156</v>
      </c>
      <c r="E35" s="491"/>
      <c r="F35" s="175" t="s">
        <v>5</v>
      </c>
      <c r="G35" s="149" t="s">
        <v>109</v>
      </c>
      <c r="H35" s="537">
        <v>87</v>
      </c>
    </row>
    <row r="36" spans="2:8" s="13" customFormat="1" ht="52.5" customHeight="1" x14ac:dyDescent="0.2">
      <c r="B36" s="535" t="s">
        <v>157</v>
      </c>
      <c r="C36" s="536"/>
      <c r="D36" s="491" t="s">
        <v>156</v>
      </c>
      <c r="E36" s="491"/>
      <c r="F36" s="175" t="s">
        <v>5</v>
      </c>
      <c r="G36" s="149" t="s">
        <v>109</v>
      </c>
      <c r="H36" s="155">
        <v>115</v>
      </c>
    </row>
    <row r="37" spans="2:8" s="13" customFormat="1" ht="39.950000000000003" customHeight="1" x14ac:dyDescent="0.2">
      <c r="B37" s="535" t="s">
        <v>158</v>
      </c>
      <c r="C37" s="536"/>
      <c r="D37" s="491" t="s">
        <v>156</v>
      </c>
      <c r="E37" s="491"/>
      <c r="F37" s="175" t="s">
        <v>5</v>
      </c>
      <c r="G37" s="149" t="s">
        <v>109</v>
      </c>
      <c r="H37" s="155">
        <v>185</v>
      </c>
    </row>
    <row r="38" spans="2:8" s="13" customFormat="1" ht="39.950000000000003" customHeight="1" x14ac:dyDescent="0.2">
      <c r="B38" s="535" t="s">
        <v>159</v>
      </c>
      <c r="C38" s="536"/>
      <c r="D38" s="491" t="s">
        <v>160</v>
      </c>
      <c r="E38" s="491"/>
      <c r="F38" s="175" t="s">
        <v>5</v>
      </c>
      <c r="G38" s="149" t="s">
        <v>109</v>
      </c>
      <c r="H38" s="155">
        <v>120</v>
      </c>
    </row>
    <row r="39" spans="2:8" s="13" customFormat="1" ht="39.950000000000003" customHeight="1" x14ac:dyDescent="0.2">
      <c r="B39" s="535" t="s">
        <v>161</v>
      </c>
      <c r="C39" s="536"/>
      <c r="D39" s="491" t="s">
        <v>160</v>
      </c>
      <c r="E39" s="491"/>
      <c r="F39" s="175" t="s">
        <v>5</v>
      </c>
      <c r="G39" s="149" t="s">
        <v>109</v>
      </c>
      <c r="H39" s="155">
        <v>120</v>
      </c>
    </row>
    <row r="40" spans="2:8" ht="37.5" customHeight="1" x14ac:dyDescent="0.2">
      <c r="B40" s="535" t="s">
        <v>162</v>
      </c>
      <c r="C40" s="536"/>
      <c r="D40" s="493" t="s">
        <v>160</v>
      </c>
      <c r="E40" s="527"/>
      <c r="F40" s="175" t="s">
        <v>5</v>
      </c>
      <c r="G40" s="149" t="s">
        <v>109</v>
      </c>
      <c r="H40" s="154">
        <v>120</v>
      </c>
    </row>
    <row r="41" spans="2:8" ht="33" customHeight="1" x14ac:dyDescent="0.2">
      <c r="B41" s="535" t="s">
        <v>163</v>
      </c>
      <c r="C41" s="536"/>
      <c r="D41" s="491" t="s">
        <v>164</v>
      </c>
      <c r="E41" s="491"/>
      <c r="F41" s="175" t="s">
        <v>5</v>
      </c>
      <c r="G41" s="149" t="s">
        <v>109</v>
      </c>
      <c r="H41" s="154">
        <v>345</v>
      </c>
    </row>
    <row r="42" spans="2:8" ht="33" customHeight="1" x14ac:dyDescent="0.2">
      <c r="B42" s="535" t="s">
        <v>165</v>
      </c>
      <c r="C42" s="536"/>
      <c r="D42" s="491" t="s">
        <v>166</v>
      </c>
      <c r="E42" s="491"/>
      <c r="F42" s="175" t="s">
        <v>5</v>
      </c>
      <c r="G42" s="149" t="s">
        <v>109</v>
      </c>
      <c r="H42" s="154">
        <v>78</v>
      </c>
    </row>
    <row r="43" spans="2:8" ht="34.5" customHeight="1" x14ac:dyDescent="0.2">
      <c r="B43" s="535" t="s">
        <v>167</v>
      </c>
      <c r="C43" s="536"/>
      <c r="D43" s="491" t="s">
        <v>168</v>
      </c>
      <c r="E43" s="491"/>
      <c r="F43" s="175" t="s">
        <v>5</v>
      </c>
      <c r="G43" s="149" t="s">
        <v>109</v>
      </c>
      <c r="H43" s="154">
        <v>30</v>
      </c>
    </row>
    <row r="44" spans="2:8" ht="27" customHeight="1" x14ac:dyDescent="0.2">
      <c r="B44" s="535" t="s">
        <v>169</v>
      </c>
      <c r="C44" s="536"/>
      <c r="D44" s="491" t="s">
        <v>170</v>
      </c>
      <c r="E44" s="491"/>
      <c r="F44" s="175" t="s">
        <v>5</v>
      </c>
      <c r="G44" s="149" t="s">
        <v>109</v>
      </c>
      <c r="H44" s="152">
        <v>35</v>
      </c>
    </row>
    <row r="45" spans="2:8" ht="29.25" customHeight="1" x14ac:dyDescent="0.2">
      <c r="B45" s="535" t="s">
        <v>171</v>
      </c>
      <c r="C45" s="536"/>
      <c r="D45" s="491" t="s">
        <v>170</v>
      </c>
      <c r="E45" s="491"/>
      <c r="F45" s="175" t="s">
        <v>5</v>
      </c>
      <c r="G45" s="149" t="s">
        <v>109</v>
      </c>
      <c r="H45" s="152">
        <v>35</v>
      </c>
    </row>
    <row r="46" spans="2:8" ht="50.25" customHeight="1" x14ac:dyDescent="0.2">
      <c r="B46" s="524" t="s">
        <v>197</v>
      </c>
      <c r="C46" s="525"/>
      <c r="D46" s="525" t="s">
        <v>181</v>
      </c>
      <c r="E46" s="525"/>
      <c r="F46" s="286" t="s">
        <v>198</v>
      </c>
      <c r="G46" s="149" t="s">
        <v>109</v>
      </c>
      <c r="H46" s="152"/>
    </row>
    <row r="47" spans="2:8" ht="37.5" customHeight="1" x14ac:dyDescent="0.2">
      <c r="B47" s="524" t="s">
        <v>199</v>
      </c>
      <c r="C47" s="525"/>
      <c r="D47" s="525" t="s">
        <v>182</v>
      </c>
      <c r="E47" s="525"/>
      <c r="F47" s="175" t="s">
        <v>200</v>
      </c>
      <c r="G47" s="149" t="s">
        <v>109</v>
      </c>
      <c r="H47" s="153"/>
    </row>
    <row r="48" spans="2:8" ht="40.5" customHeight="1" x14ac:dyDescent="0.2">
      <c r="B48" s="526" t="s">
        <v>201</v>
      </c>
      <c r="C48" s="491"/>
      <c r="D48" s="525" t="s">
        <v>183</v>
      </c>
      <c r="E48" s="525"/>
      <c r="F48" s="166" t="s">
        <v>23</v>
      </c>
      <c r="G48" s="149" t="s">
        <v>109</v>
      </c>
      <c r="H48" s="152"/>
    </row>
    <row r="49" spans="2:8" ht="33.75" customHeight="1" x14ac:dyDescent="0.2">
      <c r="B49" s="526" t="s">
        <v>154</v>
      </c>
      <c r="C49" s="491"/>
      <c r="D49" s="491" t="s">
        <v>184</v>
      </c>
      <c r="E49" s="491"/>
      <c r="F49" s="166" t="s">
        <v>5</v>
      </c>
      <c r="G49" s="149" t="s">
        <v>109</v>
      </c>
      <c r="H49" s="152"/>
    </row>
    <row r="50" spans="2:8" ht="36.75" customHeight="1" x14ac:dyDescent="0.2">
      <c r="B50" s="526" t="s">
        <v>185</v>
      </c>
      <c r="C50" s="491"/>
      <c r="D50" s="525" t="s">
        <v>183</v>
      </c>
      <c r="E50" s="525"/>
      <c r="F50" s="166" t="s">
        <v>23</v>
      </c>
      <c r="G50" s="149" t="s">
        <v>109</v>
      </c>
      <c r="H50" s="152"/>
    </row>
    <row r="51" spans="2:8" ht="36" customHeight="1" x14ac:dyDescent="0.2">
      <c r="B51" s="526" t="s">
        <v>202</v>
      </c>
      <c r="C51" s="491"/>
      <c r="D51" s="525" t="s">
        <v>186</v>
      </c>
      <c r="E51" s="525"/>
      <c r="F51" s="166" t="s">
        <v>5</v>
      </c>
      <c r="G51" s="149" t="s">
        <v>109</v>
      </c>
      <c r="H51" s="152"/>
    </row>
    <row r="52" spans="2:8" ht="32.25" customHeight="1" x14ac:dyDescent="0.2">
      <c r="B52" s="535" t="s">
        <v>187</v>
      </c>
      <c r="C52" s="536"/>
      <c r="D52" s="491" t="s">
        <v>188</v>
      </c>
      <c r="E52" s="491"/>
      <c r="F52" s="166" t="s">
        <v>23</v>
      </c>
      <c r="G52" s="149" t="s">
        <v>109</v>
      </c>
      <c r="H52" s="152"/>
    </row>
    <row r="53" spans="2:8" ht="32.25" customHeight="1" x14ac:dyDescent="0.2">
      <c r="B53" s="535" t="s">
        <v>187</v>
      </c>
      <c r="C53" s="536"/>
      <c r="D53" s="491" t="s">
        <v>189</v>
      </c>
      <c r="E53" s="491"/>
      <c r="F53" s="166" t="s">
        <v>23</v>
      </c>
      <c r="G53" s="149" t="s">
        <v>109</v>
      </c>
      <c r="H53" s="152"/>
    </row>
    <row r="54" spans="2:8" ht="28.5" customHeight="1" x14ac:dyDescent="0.2">
      <c r="B54" s="535" t="s">
        <v>190</v>
      </c>
      <c r="C54" s="536"/>
      <c r="D54" s="493" t="s">
        <v>191</v>
      </c>
      <c r="E54" s="527"/>
      <c r="F54" s="166" t="s">
        <v>23</v>
      </c>
      <c r="G54" s="149" t="s">
        <v>109</v>
      </c>
      <c r="H54" s="152"/>
    </row>
    <row r="55" spans="2:8" ht="34.5" customHeight="1" x14ac:dyDescent="0.2">
      <c r="B55" s="538" t="s">
        <v>192</v>
      </c>
      <c r="C55" s="539"/>
      <c r="D55" s="528" t="s">
        <v>193</v>
      </c>
      <c r="E55" s="529"/>
      <c r="F55" s="106" t="s">
        <v>23</v>
      </c>
      <c r="G55" s="149" t="s">
        <v>109</v>
      </c>
      <c r="H55" s="156"/>
    </row>
    <row r="56" spans="2:8" ht="31.5" customHeight="1" x14ac:dyDescent="0.2">
      <c r="B56" s="535" t="s">
        <v>192</v>
      </c>
      <c r="C56" s="536"/>
      <c r="D56" s="491" t="s">
        <v>194</v>
      </c>
      <c r="E56" s="491"/>
      <c r="F56" s="166" t="s">
        <v>23</v>
      </c>
      <c r="G56" s="149" t="s">
        <v>109</v>
      </c>
      <c r="H56" s="152"/>
    </row>
    <row r="57" spans="2:8" ht="31.5" customHeight="1" x14ac:dyDescent="0.2">
      <c r="B57" s="535" t="s">
        <v>195</v>
      </c>
      <c r="C57" s="536"/>
      <c r="D57" s="491" t="s">
        <v>196</v>
      </c>
      <c r="E57" s="491"/>
      <c r="F57" s="166" t="s">
        <v>23</v>
      </c>
      <c r="G57" s="149" t="s">
        <v>109</v>
      </c>
      <c r="H57" s="152"/>
    </row>
    <row r="58" spans="2:8" ht="31.5" customHeight="1" x14ac:dyDescent="0.2">
      <c r="B58" s="524" t="s">
        <v>205</v>
      </c>
      <c r="C58" s="525"/>
      <c r="D58" s="525" t="s">
        <v>209</v>
      </c>
      <c r="E58" s="525"/>
      <c r="F58" s="149" t="s">
        <v>5</v>
      </c>
      <c r="G58" s="283" t="s">
        <v>210</v>
      </c>
      <c r="H58" s="14">
        <v>256</v>
      </c>
    </row>
    <row r="59" spans="2:8" ht="31.5" customHeight="1" x14ac:dyDescent="0.2">
      <c r="B59" s="524" t="s">
        <v>211</v>
      </c>
      <c r="C59" s="525"/>
      <c r="D59" s="525" t="s">
        <v>206</v>
      </c>
      <c r="E59" s="525"/>
      <c r="F59" s="149" t="s">
        <v>5</v>
      </c>
      <c r="G59" s="283" t="s">
        <v>210</v>
      </c>
      <c r="H59" s="14">
        <v>80</v>
      </c>
    </row>
    <row r="60" spans="2:8" ht="31.5" customHeight="1" x14ac:dyDescent="0.2">
      <c r="B60" s="524" t="s">
        <v>212</v>
      </c>
      <c r="C60" s="525"/>
      <c r="D60" s="525" t="s">
        <v>206</v>
      </c>
      <c r="E60" s="525"/>
      <c r="F60" s="149" t="s">
        <v>5</v>
      </c>
      <c r="G60" s="283" t="s">
        <v>210</v>
      </c>
      <c r="H60" s="14">
        <v>128</v>
      </c>
    </row>
    <row r="61" spans="2:8" ht="31.5" customHeight="1" x14ac:dyDescent="0.2">
      <c r="B61" s="524" t="s">
        <v>213</v>
      </c>
      <c r="C61" s="525"/>
      <c r="D61" s="525" t="s">
        <v>215</v>
      </c>
      <c r="E61" s="525"/>
      <c r="F61" s="149" t="s">
        <v>207</v>
      </c>
      <c r="G61" s="283" t="s">
        <v>210</v>
      </c>
      <c r="H61" s="14">
        <v>398</v>
      </c>
    </row>
    <row r="62" spans="2:8" ht="31.5" customHeight="1" x14ac:dyDescent="0.2">
      <c r="B62" s="524" t="s">
        <v>208</v>
      </c>
      <c r="C62" s="525"/>
      <c r="D62" s="525" t="s">
        <v>206</v>
      </c>
      <c r="E62" s="525"/>
      <c r="F62" s="149" t="s">
        <v>5</v>
      </c>
      <c r="G62" s="283" t="s">
        <v>210</v>
      </c>
      <c r="H62" s="14">
        <v>249</v>
      </c>
    </row>
    <row r="63" spans="2:8" ht="31.5" customHeight="1" x14ac:dyDescent="0.2">
      <c r="B63" s="524" t="s">
        <v>214</v>
      </c>
      <c r="C63" s="525"/>
      <c r="D63" s="525" t="s">
        <v>206</v>
      </c>
      <c r="E63" s="525"/>
      <c r="F63" s="149" t="s">
        <v>5</v>
      </c>
      <c r="G63" s="283" t="s">
        <v>210</v>
      </c>
      <c r="H63" s="14">
        <v>32</v>
      </c>
    </row>
    <row r="64" spans="2:8" ht="31.5" customHeight="1" x14ac:dyDescent="0.2">
      <c r="B64" s="535" t="s">
        <v>187</v>
      </c>
      <c r="C64" s="536"/>
      <c r="D64" s="491" t="s">
        <v>223</v>
      </c>
      <c r="E64" s="491"/>
      <c r="F64" s="166" t="s">
        <v>23</v>
      </c>
      <c r="G64" s="283" t="s">
        <v>210</v>
      </c>
      <c r="H64" s="14"/>
    </row>
    <row r="65" spans="2:8" ht="31.5" customHeight="1" x14ac:dyDescent="0.2">
      <c r="B65" s="535" t="s">
        <v>120</v>
      </c>
      <c r="C65" s="536"/>
      <c r="D65" s="491" t="s">
        <v>224</v>
      </c>
      <c r="E65" s="491"/>
      <c r="F65" s="166" t="s">
        <v>23</v>
      </c>
      <c r="G65" s="283" t="s">
        <v>210</v>
      </c>
      <c r="H65" s="14"/>
    </row>
    <row r="66" spans="2:8" ht="31.5" customHeight="1" x14ac:dyDescent="0.2">
      <c r="B66" s="535" t="s">
        <v>120</v>
      </c>
      <c r="C66" s="536"/>
      <c r="D66" s="491" t="s">
        <v>225</v>
      </c>
      <c r="E66" s="491"/>
      <c r="F66" s="166" t="s">
        <v>23</v>
      </c>
      <c r="G66" s="283" t="s">
        <v>210</v>
      </c>
      <c r="H66" s="14"/>
    </row>
    <row r="67" spans="2:8" ht="31.5" customHeight="1" x14ac:dyDescent="0.2">
      <c r="B67" s="524" t="s">
        <v>214</v>
      </c>
      <c r="C67" s="525"/>
      <c r="D67" s="491" t="s">
        <v>226</v>
      </c>
      <c r="E67" s="491"/>
      <c r="F67" s="166" t="s">
        <v>23</v>
      </c>
      <c r="G67" s="283" t="s">
        <v>210</v>
      </c>
      <c r="H67" s="14"/>
    </row>
    <row r="68" spans="2:8" ht="31.5" customHeight="1" x14ac:dyDescent="0.2">
      <c r="B68" s="524" t="s">
        <v>197</v>
      </c>
      <c r="C68" s="525"/>
      <c r="D68" s="491" t="s">
        <v>227</v>
      </c>
      <c r="E68" s="491"/>
      <c r="F68" s="166" t="s">
        <v>23</v>
      </c>
      <c r="G68" s="283" t="s">
        <v>210</v>
      </c>
      <c r="H68" s="14"/>
    </row>
    <row r="69" spans="2:8" ht="31.5" customHeight="1" x14ac:dyDescent="0.2">
      <c r="B69" s="524" t="s">
        <v>199</v>
      </c>
      <c r="C69" s="525"/>
      <c r="D69" s="491" t="s">
        <v>228</v>
      </c>
      <c r="E69" s="491"/>
      <c r="F69" s="166" t="s">
        <v>23</v>
      </c>
      <c r="G69" s="283" t="s">
        <v>210</v>
      </c>
      <c r="H69" s="14"/>
    </row>
    <row r="70" spans="2:8" ht="31.5" customHeight="1" x14ac:dyDescent="0.2">
      <c r="B70" s="524" t="s">
        <v>229</v>
      </c>
      <c r="C70" s="525"/>
      <c r="D70" s="491" t="s">
        <v>230</v>
      </c>
      <c r="E70" s="491"/>
      <c r="F70" s="166" t="s">
        <v>23</v>
      </c>
      <c r="G70" s="283" t="s">
        <v>210</v>
      </c>
      <c r="H70" s="14"/>
    </row>
    <row r="71" spans="2:8" ht="31.5" customHeight="1" x14ac:dyDescent="0.2">
      <c r="B71" s="524" t="s">
        <v>231</v>
      </c>
      <c r="C71" s="525"/>
      <c r="D71" s="491" t="s">
        <v>232</v>
      </c>
      <c r="E71" s="491"/>
      <c r="F71" s="166" t="s">
        <v>23</v>
      </c>
      <c r="G71" s="283" t="s">
        <v>210</v>
      </c>
      <c r="H71" s="14"/>
    </row>
    <row r="72" spans="2:8" ht="31.5" customHeight="1" x14ac:dyDescent="0.2">
      <c r="B72" s="524" t="s">
        <v>229</v>
      </c>
      <c r="C72" s="525"/>
      <c r="D72" s="491" t="s">
        <v>233</v>
      </c>
      <c r="E72" s="491"/>
      <c r="F72" s="166" t="s">
        <v>23</v>
      </c>
      <c r="G72" s="283" t="s">
        <v>210</v>
      </c>
      <c r="H72" s="14"/>
    </row>
    <row r="73" spans="2:8" ht="31.5" customHeight="1" x14ac:dyDescent="0.2">
      <c r="B73" s="535" t="s">
        <v>244</v>
      </c>
      <c r="C73" s="536"/>
      <c r="D73" s="491" t="s">
        <v>245</v>
      </c>
      <c r="E73" s="491"/>
      <c r="F73" s="166" t="s">
        <v>5</v>
      </c>
      <c r="G73" s="283" t="s">
        <v>210</v>
      </c>
      <c r="H73" s="14">
        <v>124</v>
      </c>
    </row>
    <row r="74" spans="2:8" ht="31.5" customHeight="1" x14ac:dyDescent="0.2">
      <c r="B74" s="535" t="s">
        <v>246</v>
      </c>
      <c r="C74" s="536"/>
      <c r="D74" s="491" t="s">
        <v>247</v>
      </c>
      <c r="E74" s="491"/>
      <c r="F74" s="166" t="s">
        <v>5</v>
      </c>
      <c r="G74" s="283" t="s">
        <v>210</v>
      </c>
      <c r="H74" s="14">
        <v>23</v>
      </c>
    </row>
    <row r="75" spans="2:8" ht="37.5" customHeight="1" x14ac:dyDescent="0.2">
      <c r="B75" s="535" t="s">
        <v>129</v>
      </c>
      <c r="C75" s="536"/>
      <c r="D75" s="491" t="s">
        <v>248</v>
      </c>
      <c r="E75" s="491"/>
      <c r="F75" s="166" t="s">
        <v>5</v>
      </c>
      <c r="G75" s="283" t="s">
        <v>210</v>
      </c>
      <c r="H75" s="14">
        <v>90</v>
      </c>
    </row>
    <row r="76" spans="2:8" ht="37.5" customHeight="1" x14ac:dyDescent="0.2">
      <c r="B76" s="535" t="s">
        <v>249</v>
      </c>
      <c r="C76" s="536"/>
      <c r="D76" s="491" t="s">
        <v>250</v>
      </c>
      <c r="E76" s="491"/>
      <c r="F76" s="166" t="s">
        <v>5</v>
      </c>
      <c r="G76" s="283" t="s">
        <v>210</v>
      </c>
      <c r="H76" s="14">
        <v>40</v>
      </c>
    </row>
    <row r="77" spans="2:8" ht="37.5" customHeight="1" x14ac:dyDescent="0.2">
      <c r="B77" s="535" t="s">
        <v>251</v>
      </c>
      <c r="C77" s="536"/>
      <c r="D77" s="491" t="s">
        <v>252</v>
      </c>
      <c r="E77" s="491"/>
      <c r="F77" s="166" t="s">
        <v>5</v>
      </c>
      <c r="G77" s="283" t="s">
        <v>210</v>
      </c>
      <c r="H77" s="14">
        <v>614</v>
      </c>
    </row>
    <row r="78" spans="2:8" ht="37.5" customHeight="1" x14ac:dyDescent="0.2">
      <c r="B78" s="535" t="s">
        <v>253</v>
      </c>
      <c r="C78" s="536"/>
      <c r="D78" s="491" t="s">
        <v>254</v>
      </c>
      <c r="E78" s="491"/>
      <c r="F78" s="166" t="s">
        <v>5</v>
      </c>
      <c r="G78" s="283" t="s">
        <v>210</v>
      </c>
      <c r="H78" s="14">
        <v>78</v>
      </c>
    </row>
    <row r="79" spans="2:8" ht="37.5" customHeight="1" x14ac:dyDescent="0.2">
      <c r="B79" s="535" t="s">
        <v>255</v>
      </c>
      <c r="C79" s="536"/>
      <c r="D79" s="491" t="s">
        <v>256</v>
      </c>
      <c r="E79" s="491"/>
      <c r="F79" s="166" t="s">
        <v>5</v>
      </c>
      <c r="G79" s="283" t="s">
        <v>210</v>
      </c>
      <c r="H79" s="14">
        <v>25</v>
      </c>
    </row>
    <row r="80" spans="2:8" ht="37.5" customHeight="1" x14ac:dyDescent="0.2">
      <c r="B80" s="535" t="s">
        <v>257</v>
      </c>
      <c r="C80" s="536"/>
      <c r="D80" s="491" t="s">
        <v>258</v>
      </c>
      <c r="E80" s="491"/>
      <c r="F80" s="166" t="s">
        <v>5</v>
      </c>
      <c r="G80" s="283" t="s">
        <v>210</v>
      </c>
      <c r="H80" s="14">
        <v>350</v>
      </c>
    </row>
    <row r="81" spans="2:8" ht="37.5" customHeight="1" x14ac:dyDescent="0.2">
      <c r="B81" s="535" t="s">
        <v>259</v>
      </c>
      <c r="C81" s="536"/>
      <c r="D81" s="491" t="s">
        <v>258</v>
      </c>
      <c r="E81" s="491"/>
      <c r="F81" s="166" t="s">
        <v>5</v>
      </c>
      <c r="G81" s="283" t="s">
        <v>210</v>
      </c>
      <c r="H81" s="14">
        <v>350</v>
      </c>
    </row>
    <row r="82" spans="2:8" ht="37.5" customHeight="1" x14ac:dyDescent="0.2">
      <c r="B82" s="535" t="s">
        <v>260</v>
      </c>
      <c r="C82" s="536"/>
      <c r="D82" s="491" t="s">
        <v>261</v>
      </c>
      <c r="E82" s="491"/>
      <c r="F82" s="166" t="s">
        <v>5</v>
      </c>
      <c r="G82" s="283" t="s">
        <v>210</v>
      </c>
      <c r="H82" s="14">
        <v>180</v>
      </c>
    </row>
    <row r="83" spans="2:8" ht="37.5" customHeight="1" x14ac:dyDescent="0.2">
      <c r="B83" s="535" t="s">
        <v>260</v>
      </c>
      <c r="C83" s="536"/>
      <c r="D83" s="491" t="s">
        <v>262</v>
      </c>
      <c r="E83" s="491"/>
      <c r="F83" s="166" t="s">
        <v>5</v>
      </c>
      <c r="G83" s="283" t="s">
        <v>210</v>
      </c>
      <c r="H83" s="14">
        <v>1230</v>
      </c>
    </row>
    <row r="84" spans="2:8" ht="37.5" customHeight="1" x14ac:dyDescent="0.2">
      <c r="B84" s="535" t="s">
        <v>263</v>
      </c>
      <c r="C84" s="536"/>
      <c r="D84" s="491" t="s">
        <v>262</v>
      </c>
      <c r="E84" s="491"/>
      <c r="F84" s="166" t="s">
        <v>5</v>
      </c>
      <c r="G84" s="283" t="s">
        <v>210</v>
      </c>
      <c r="H84" s="14">
        <v>1519</v>
      </c>
    </row>
    <row r="85" spans="2:8" ht="37.5" customHeight="1" thickBot="1" x14ac:dyDescent="0.25">
      <c r="B85" s="540" t="s">
        <v>264</v>
      </c>
      <c r="C85" s="541"/>
      <c r="D85" s="495" t="s">
        <v>265</v>
      </c>
      <c r="E85" s="495"/>
      <c r="F85" s="112" t="s">
        <v>5</v>
      </c>
      <c r="G85" s="284" t="s">
        <v>210</v>
      </c>
      <c r="H85" s="65">
        <v>225</v>
      </c>
    </row>
  </sheetData>
  <sheetProtection algorithmName="SHA-512" hashValue="B5RzhIbjCZFcIA32RpI1GsqPuR0NIROCQID5TL3NOQgVEo86qnrHATrvXAPjOzapJG8lwMVoM/eWKGmR76wn8Q==" saltValue="XI3cmRx9ATsa1Wn6p21sRg==" spinCount="100000" sheet="1" objects="1" scenarios="1"/>
  <mergeCells count="131"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75:C75"/>
    <mergeCell ref="D75:E75"/>
    <mergeCell ref="B25:C25"/>
    <mergeCell ref="B39:C39"/>
    <mergeCell ref="D25:E25"/>
    <mergeCell ref="D26:E26"/>
    <mergeCell ref="D29:E29"/>
    <mergeCell ref="B26:C26"/>
    <mergeCell ref="D27:E27"/>
    <mergeCell ref="B27:C27"/>
    <mergeCell ref="B28:C28"/>
    <mergeCell ref="B29:C29"/>
    <mergeCell ref="D28:E28"/>
    <mergeCell ref="B36:C36"/>
    <mergeCell ref="B41:C41"/>
    <mergeCell ref="D41:E41"/>
    <mergeCell ref="B42:C42"/>
    <mergeCell ref="D42:E42"/>
    <mergeCell ref="B43:C43"/>
    <mergeCell ref="D43:E43"/>
    <mergeCell ref="B44:C44"/>
    <mergeCell ref="D44:E44"/>
    <mergeCell ref="B55:C55"/>
    <mergeCell ref="D46:E46"/>
    <mergeCell ref="D21:E21"/>
    <mergeCell ref="B21:C21"/>
    <mergeCell ref="B22:C22"/>
    <mergeCell ref="B23:C23"/>
    <mergeCell ref="B24:C24"/>
    <mergeCell ref="D22:E22"/>
    <mergeCell ref="D23:E23"/>
    <mergeCell ref="D24:E24"/>
    <mergeCell ref="B56:C56"/>
    <mergeCell ref="D56:E56"/>
    <mergeCell ref="B40:C40"/>
    <mergeCell ref="B30:C30"/>
    <mergeCell ref="B32:C32"/>
    <mergeCell ref="B33:C33"/>
    <mergeCell ref="B34:C34"/>
    <mergeCell ref="B31:C31"/>
    <mergeCell ref="B35:C35"/>
    <mergeCell ref="B38:C38"/>
    <mergeCell ref="B37:C37"/>
    <mergeCell ref="D39:E39"/>
    <mergeCell ref="D35:E35"/>
    <mergeCell ref="D36:E36"/>
    <mergeCell ref="B45:C45"/>
    <mergeCell ref="D45:E45"/>
    <mergeCell ref="K30:L30"/>
    <mergeCell ref="D40:E40"/>
    <mergeCell ref="D31:E31"/>
    <mergeCell ref="D32:E32"/>
    <mergeCell ref="D33:E33"/>
    <mergeCell ref="D34:E34"/>
    <mergeCell ref="D30:E30"/>
    <mergeCell ref="D38:E38"/>
    <mergeCell ref="D37:E37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B52:C52"/>
    <mergeCell ref="B53:C53"/>
    <mergeCell ref="B54:C54"/>
    <mergeCell ref="B46:C46"/>
    <mergeCell ref="B47:C47"/>
    <mergeCell ref="B48:C48"/>
    <mergeCell ref="B49:C49"/>
    <mergeCell ref="B50:C50"/>
    <mergeCell ref="B51:C51"/>
    <mergeCell ref="B59:C59"/>
    <mergeCell ref="D59:E59"/>
    <mergeCell ref="B60:C60"/>
    <mergeCell ref="D60:E60"/>
    <mergeCell ref="B61:C61"/>
    <mergeCell ref="D61:E61"/>
    <mergeCell ref="B57:C57"/>
    <mergeCell ref="D57:E57"/>
    <mergeCell ref="B58:C58"/>
    <mergeCell ref="D58:E58"/>
    <mergeCell ref="B65:C65"/>
    <mergeCell ref="D65:E65"/>
    <mergeCell ref="B66:C66"/>
    <mergeCell ref="D66:E66"/>
    <mergeCell ref="B67:C67"/>
    <mergeCell ref="D67:E67"/>
    <mergeCell ref="B62:C62"/>
    <mergeCell ref="D62:E62"/>
    <mergeCell ref="B63:C63"/>
    <mergeCell ref="D63:E63"/>
    <mergeCell ref="B64:C64"/>
    <mergeCell ref="D64:E64"/>
    <mergeCell ref="B74:C74"/>
    <mergeCell ref="D74:E74"/>
    <mergeCell ref="B71:C71"/>
    <mergeCell ref="D71:E71"/>
    <mergeCell ref="B72:C72"/>
    <mergeCell ref="D72:E72"/>
    <mergeCell ref="B73:C73"/>
    <mergeCell ref="D73:E73"/>
    <mergeCell ref="B68:C68"/>
    <mergeCell ref="D68:E68"/>
    <mergeCell ref="B69:C69"/>
    <mergeCell ref="D69:E69"/>
    <mergeCell ref="B70:C70"/>
    <mergeCell ref="D70:E70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F4033C8-110B-442A-B93F-4715E982F8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30EFD2-B72D-4294-AFC8-0A5A62A711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FAA05F9-7F6A-417B-9EFA-914CD328909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Talleres por disciplina</vt:lpstr>
      <vt:lpstr>Presentaciones talleres</vt:lpstr>
      <vt:lpstr>Eventos</vt:lpstr>
      <vt:lpstr>Museo Universitario</vt:lpstr>
      <vt:lpstr>Orquesta Universitaria</vt:lpstr>
      <vt:lpstr>Colaboraciones especiales</vt:lpstr>
      <vt:lpstr>'Colaboraciones especiales'!Área_de_impresión</vt:lpstr>
      <vt:lpstr>Eventos!Área_de_impresión</vt:lpstr>
      <vt:lpstr>'Museo Universitario'!Área_de_impresión</vt:lpstr>
      <vt:lpstr>'Presentaciones talleres'!Área_de_impresión</vt:lpstr>
      <vt:lpstr>'Talleres por disciplina'!Área_de_impresión</vt:lpstr>
    </vt:vector>
  </TitlesOfParts>
  <Company>De La Salle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Salle</dc:creator>
  <cp:lastModifiedBy>Usuario de Windows</cp:lastModifiedBy>
  <cp:lastPrinted>2010-08-03T23:37:49Z</cp:lastPrinted>
  <dcterms:created xsi:type="dcterms:W3CDTF">2005-04-21T00:29:24Z</dcterms:created>
  <dcterms:modified xsi:type="dcterms:W3CDTF">2020-02-07T19:02:59Z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